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45" yWindow="30" windowWidth="8520" windowHeight="11775"/>
  </bookViews>
  <sheets>
    <sheet name="县级一般公共预算支出" sheetId="10" r:id="rId1"/>
  </sheets>
  <definedNames>
    <definedName name="_xlnm.Print_Area" localSheetId="0">县级一般公共预算支出!$A$1:$E$417</definedName>
    <definedName name="_xlnm.Print_Titles" localSheetId="0">县级一般公共预算支出!$1:$5</definedName>
  </definedNames>
  <calcPr calcId="124519"/>
</workbook>
</file>

<file path=xl/calcChain.xml><?xml version="1.0" encoding="utf-8"?>
<calcChain xmlns="http://schemas.openxmlformats.org/spreadsheetml/2006/main">
  <c r="D417" i="10"/>
  <c r="D10"/>
  <c r="D11"/>
  <c r="D12"/>
  <c r="D13"/>
  <c r="D15"/>
  <c r="D16"/>
  <c r="D17"/>
  <c r="D18"/>
  <c r="D19"/>
  <c r="D21"/>
  <c r="D22"/>
  <c r="D23"/>
  <c r="D24"/>
  <c r="D25"/>
  <c r="D26"/>
  <c r="D27"/>
  <c r="D28"/>
  <c r="D29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2"/>
  <c r="D73"/>
  <c r="D75"/>
  <c r="D76"/>
  <c r="D77"/>
  <c r="D78"/>
  <c r="D79"/>
  <c r="D80"/>
  <c r="D81"/>
  <c r="D82"/>
  <c r="D83"/>
  <c r="D85"/>
  <c r="D86"/>
  <c r="D88"/>
  <c r="D89"/>
  <c r="D90"/>
  <c r="D91"/>
  <c r="D92"/>
  <c r="D93"/>
  <c r="D94"/>
  <c r="D95"/>
  <c r="D96"/>
  <c r="D97"/>
  <c r="D98"/>
  <c r="D99"/>
  <c r="D100"/>
  <c r="D102"/>
  <c r="D103"/>
  <c r="D104"/>
  <c r="D105"/>
  <c r="D107"/>
  <c r="D108"/>
  <c r="D109"/>
  <c r="D110"/>
  <c r="D111"/>
  <c r="D112"/>
  <c r="D113"/>
  <c r="D114"/>
  <c r="D115"/>
  <c r="D116"/>
  <c r="D117"/>
  <c r="D118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80"/>
  <c r="D181"/>
  <c r="D182"/>
  <c r="D183"/>
  <c r="D184"/>
  <c r="D185"/>
  <c r="D186"/>
  <c r="D187"/>
  <c r="D188"/>
  <c r="D189"/>
  <c r="D190"/>
  <c r="D192"/>
  <c r="D193"/>
  <c r="D194"/>
  <c r="D195"/>
  <c r="D196"/>
  <c r="D197"/>
  <c r="D198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1"/>
  <c r="D232"/>
  <c r="D233"/>
  <c r="D234"/>
  <c r="D235"/>
  <c r="D236"/>
  <c r="D237"/>
  <c r="D238"/>
  <c r="D239"/>
  <c r="D240"/>
  <c r="D241"/>
  <c r="D242"/>
  <c r="D243"/>
  <c r="D245"/>
  <c r="D246"/>
  <c r="D247"/>
  <c r="D248"/>
  <c r="D249"/>
  <c r="D250"/>
  <c r="D251"/>
  <c r="D252"/>
  <c r="D254"/>
  <c r="D258"/>
  <c r="D259"/>
  <c r="D260"/>
  <c r="D261"/>
  <c r="D262"/>
  <c r="D263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7"/>
  <c r="D288"/>
  <c r="D289"/>
  <c r="D290"/>
  <c r="D291"/>
  <c r="D292"/>
  <c r="D294"/>
  <c r="D295"/>
  <c r="D297"/>
  <c r="D298"/>
  <c r="D299"/>
  <c r="D300"/>
  <c r="D301"/>
  <c r="D302"/>
  <c r="D303"/>
  <c r="D304"/>
  <c r="D305"/>
  <c r="D306"/>
  <c r="D307"/>
  <c r="D308"/>
  <c r="D309"/>
  <c r="D310"/>
  <c r="D311"/>
  <c r="D312"/>
  <c r="D314"/>
  <c r="D315"/>
  <c r="D316"/>
  <c r="D317"/>
  <c r="D318"/>
  <c r="D319"/>
  <c r="D320"/>
  <c r="D321"/>
  <c r="D322"/>
  <c r="D324"/>
  <c r="D326"/>
  <c r="D327"/>
  <c r="D328"/>
  <c r="D329"/>
  <c r="D330"/>
  <c r="D331"/>
  <c r="D332"/>
  <c r="D333"/>
  <c r="D334"/>
  <c r="D335"/>
  <c r="D337"/>
  <c r="D339"/>
  <c r="D340"/>
  <c r="D341"/>
  <c r="D342"/>
  <c r="D343"/>
  <c r="D345"/>
  <c r="D346"/>
  <c r="D347"/>
  <c r="D348"/>
  <c r="D349"/>
  <c r="D351"/>
  <c r="D353"/>
  <c r="D354"/>
  <c r="D355"/>
  <c r="D356"/>
  <c r="D357"/>
  <c r="D358"/>
  <c r="D359"/>
  <c r="D362"/>
  <c r="D363"/>
  <c r="D364"/>
  <c r="D365"/>
  <c r="D366"/>
  <c r="D368"/>
  <c r="D369"/>
  <c r="D370"/>
  <c r="D371"/>
  <c r="D372"/>
  <c r="D373"/>
  <c r="D374"/>
  <c r="D375"/>
  <c r="D376"/>
  <c r="D377"/>
  <c r="D378"/>
  <c r="D379"/>
  <c r="D380"/>
  <c r="D383"/>
  <c r="D384"/>
  <c r="D385"/>
  <c r="D386"/>
  <c r="D387"/>
  <c r="D389"/>
  <c r="D390"/>
  <c r="D392"/>
  <c r="D393"/>
  <c r="D394"/>
  <c r="D395"/>
  <c r="D396"/>
  <c r="D397"/>
  <c r="D398"/>
  <c r="D399"/>
  <c r="D400"/>
  <c r="D401"/>
  <c r="D402"/>
  <c r="D403"/>
  <c r="D404"/>
  <c r="D405"/>
  <c r="D408"/>
  <c r="D409"/>
  <c r="D410"/>
  <c r="D411"/>
  <c r="D412"/>
  <c r="D413"/>
  <c r="D414"/>
  <c r="D415"/>
  <c r="D416"/>
  <c r="E283"/>
  <c r="E7" l="1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8"/>
  <c r="E29"/>
  <c r="E30"/>
  <c r="E31"/>
  <c r="E32"/>
  <c r="E33"/>
  <c r="E35"/>
  <c r="E36"/>
  <c r="E37"/>
  <c r="E38"/>
  <c r="E39"/>
  <c r="E40"/>
  <c r="E41"/>
  <c r="E42"/>
  <c r="E43"/>
  <c r="E44"/>
  <c r="E46"/>
  <c r="E47"/>
  <c r="E48"/>
  <c r="E49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8"/>
  <c r="E119"/>
  <c r="E120"/>
  <c r="E121"/>
  <c r="E123"/>
  <c r="E124"/>
  <c r="E125"/>
  <c r="E128"/>
  <c r="E129"/>
  <c r="E130"/>
  <c r="E133"/>
  <c r="E134"/>
  <c r="E135"/>
  <c r="E136"/>
  <c r="E137"/>
  <c r="E138"/>
  <c r="E140"/>
  <c r="E141"/>
  <c r="E143"/>
  <c r="E144"/>
  <c r="E145"/>
  <c r="E147"/>
  <c r="E148"/>
  <c r="E149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4"/>
  <c r="E185"/>
  <c r="E186"/>
  <c r="E187"/>
  <c r="E188"/>
  <c r="E189"/>
  <c r="E191"/>
  <c r="E192"/>
  <c r="E193"/>
  <c r="E194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80"/>
  <c r="E281"/>
  <c r="E282"/>
  <c r="E284"/>
  <c r="E285"/>
  <c r="E286"/>
  <c r="E287"/>
  <c r="E288"/>
  <c r="E289"/>
  <c r="E290"/>
  <c r="E291"/>
  <c r="E293"/>
  <c r="E294"/>
  <c r="E295"/>
  <c r="E296"/>
  <c r="E298"/>
  <c r="E301"/>
  <c r="E302"/>
  <c r="E303"/>
  <c r="E304"/>
  <c r="E305"/>
  <c r="E306"/>
  <c r="E307"/>
  <c r="E308"/>
  <c r="E310"/>
  <c r="E311"/>
  <c r="E312"/>
  <c r="E313"/>
  <c r="E314"/>
  <c r="E315"/>
  <c r="E316"/>
  <c r="E317"/>
  <c r="E319"/>
  <c r="E320"/>
  <c r="E321"/>
  <c r="E323"/>
  <c r="E325"/>
  <c r="E326"/>
  <c r="E327"/>
  <c r="E328"/>
  <c r="E329"/>
  <c r="E330"/>
  <c r="E331"/>
  <c r="E332"/>
  <c r="E333"/>
  <c r="E334"/>
  <c r="E335"/>
  <c r="E337"/>
  <c r="E339"/>
  <c r="E340"/>
  <c r="E341"/>
  <c r="E342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70"/>
  <c r="E371"/>
  <c r="E372"/>
  <c r="E373"/>
  <c r="E374"/>
  <c r="E375"/>
  <c r="E376"/>
  <c r="E377"/>
  <c r="E378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7"/>
  <c r="E6"/>
  <c r="D8"/>
  <c r="B326"/>
  <c r="F134" l="1"/>
  <c r="F131"/>
  <c r="F129"/>
  <c r="F108"/>
  <c r="F104"/>
  <c r="F412"/>
  <c r="F409"/>
  <c r="F408" s="1"/>
  <c r="F406"/>
  <c r="F403"/>
  <c r="F401"/>
  <c r="F395"/>
  <c r="F392"/>
  <c r="F389"/>
  <c r="F384"/>
  <c r="F381"/>
  <c r="F379"/>
  <c r="F375"/>
  <c r="F372"/>
  <c r="F368"/>
  <c r="F365"/>
  <c r="F363"/>
  <c r="F360"/>
  <c r="F358"/>
  <c r="F355"/>
  <c r="F348"/>
  <c r="F341"/>
  <c r="F334"/>
  <c r="F332"/>
  <c r="F326"/>
  <c r="F314"/>
  <c r="F280"/>
  <c r="F278"/>
  <c r="F275"/>
  <c r="F273"/>
  <c r="F270"/>
  <c r="F268"/>
  <c r="F266"/>
  <c r="F262"/>
  <c r="F258"/>
  <c r="F255"/>
  <c r="F251"/>
  <c r="F249"/>
  <c r="F246"/>
  <c r="F242"/>
  <c r="F238"/>
  <c r="F236"/>
  <c r="F231"/>
  <c r="F225"/>
  <c r="F222"/>
  <c r="F218"/>
  <c r="F216"/>
  <c r="F213"/>
  <c r="F211"/>
  <c r="F209"/>
  <c r="F206"/>
  <c r="F203"/>
  <c r="F201"/>
  <c r="F197"/>
  <c r="F192"/>
  <c r="F188"/>
  <c r="F185"/>
  <c r="F181"/>
  <c r="F178"/>
  <c r="F174"/>
  <c r="F166"/>
  <c r="F160"/>
  <c r="F157"/>
  <c r="F152"/>
  <c r="F148"/>
  <c r="F145"/>
  <c r="F141"/>
  <c r="F126"/>
  <c r="F124"/>
  <c r="F121"/>
  <c r="F119"/>
  <c r="F116"/>
  <c r="F110"/>
  <c r="F99"/>
  <c r="F95"/>
  <c r="F92"/>
  <c r="F85"/>
  <c r="F81"/>
  <c r="F78"/>
  <c r="F75"/>
  <c r="F72"/>
  <c r="F69"/>
  <c r="F67"/>
  <c r="F64"/>
  <c r="F61"/>
  <c r="F58"/>
  <c r="F55"/>
  <c r="F52"/>
  <c r="F49"/>
  <c r="F47"/>
  <c r="F43"/>
  <c r="F40"/>
  <c r="F38"/>
  <c r="F35"/>
  <c r="F32"/>
  <c r="F28"/>
  <c r="F24"/>
  <c r="F22"/>
  <c r="F18"/>
  <c r="F12"/>
  <c r="F10"/>
  <c r="F7"/>
  <c r="C412"/>
  <c r="C409"/>
  <c r="C408" s="1"/>
  <c r="C406"/>
  <c r="C403"/>
  <c r="C401"/>
  <c r="C395"/>
  <c r="C392"/>
  <c r="C389"/>
  <c r="C384"/>
  <c r="C381"/>
  <c r="C379"/>
  <c r="C375"/>
  <c r="C372"/>
  <c r="C368"/>
  <c r="C365"/>
  <c r="C363"/>
  <c r="C360"/>
  <c r="C358"/>
  <c r="C355"/>
  <c r="C348"/>
  <c r="C341"/>
  <c r="C334"/>
  <c r="C332"/>
  <c r="C326"/>
  <c r="C314"/>
  <c r="C302"/>
  <c r="C283"/>
  <c r="C280"/>
  <c r="C278"/>
  <c r="C275"/>
  <c r="C273"/>
  <c r="C270"/>
  <c r="C268"/>
  <c r="C266"/>
  <c r="C262"/>
  <c r="C258"/>
  <c r="C255"/>
  <c r="C251"/>
  <c r="C249"/>
  <c r="C246"/>
  <c r="C242"/>
  <c r="C238"/>
  <c r="C236"/>
  <c r="C231"/>
  <c r="C225"/>
  <c r="C222"/>
  <c r="C218"/>
  <c r="C216"/>
  <c r="C213"/>
  <c r="C211"/>
  <c r="C209"/>
  <c r="C206"/>
  <c r="C203"/>
  <c r="C201"/>
  <c r="C197"/>
  <c r="C192"/>
  <c r="C188"/>
  <c r="C185"/>
  <c r="C181"/>
  <c r="C178"/>
  <c r="C174"/>
  <c r="C166"/>
  <c r="C160"/>
  <c r="C157"/>
  <c r="C152"/>
  <c r="C148"/>
  <c r="C145"/>
  <c r="C141"/>
  <c r="C134"/>
  <c r="C131"/>
  <c r="C129"/>
  <c r="C126"/>
  <c r="C124"/>
  <c r="C121"/>
  <c r="C119"/>
  <c r="C116"/>
  <c r="C110"/>
  <c r="C108"/>
  <c r="C104"/>
  <c r="C99"/>
  <c r="C95"/>
  <c r="C92"/>
  <c r="C85"/>
  <c r="C81"/>
  <c r="C78"/>
  <c r="C75"/>
  <c r="C72"/>
  <c r="C69"/>
  <c r="C67"/>
  <c r="C64"/>
  <c r="C61"/>
  <c r="C58"/>
  <c r="C55"/>
  <c r="C52"/>
  <c r="C49"/>
  <c r="C47"/>
  <c r="C43"/>
  <c r="C40"/>
  <c r="C38"/>
  <c r="C35"/>
  <c r="C32"/>
  <c r="C28"/>
  <c r="C24"/>
  <c r="C22"/>
  <c r="C18"/>
  <c r="C12"/>
  <c r="C10"/>
  <c r="C7"/>
  <c r="D7" s="1"/>
  <c r="C133" l="1"/>
  <c r="F215"/>
  <c r="C215"/>
  <c r="D6"/>
</calcChain>
</file>

<file path=xl/sharedStrings.xml><?xml version="1.0" encoding="utf-8"?>
<sst xmlns="http://schemas.openxmlformats.org/spreadsheetml/2006/main" count="420" uniqueCount="367">
  <si>
    <t>单位：万元</t>
    <phoneticPr fontId="1" type="noConversion"/>
  </si>
  <si>
    <t>决算数</t>
    <phoneticPr fontId="1" type="noConversion"/>
  </si>
  <si>
    <t>项    目</t>
    <phoneticPr fontId="1" type="noConversion"/>
  </si>
  <si>
    <t>调整预算数</t>
    <phoneticPr fontId="1" type="noConversion"/>
  </si>
  <si>
    <t>决算数为预算数的%</t>
    <phoneticPr fontId="1" type="noConversion"/>
  </si>
  <si>
    <t>决算数为上年决算数的%</t>
    <phoneticPr fontId="1" type="noConversion"/>
  </si>
  <si>
    <t xml:space="preserve">    计划生育服务</t>
    <phoneticPr fontId="1" type="noConversion"/>
  </si>
  <si>
    <t>合  计</t>
    <phoneticPr fontId="1" type="noConversion"/>
  </si>
  <si>
    <t xml:space="preserve">    行政运行</t>
    <phoneticPr fontId="1" type="noConversion"/>
  </si>
  <si>
    <t xml:space="preserve">    其他人大事务支出</t>
    <phoneticPr fontId="1" type="noConversion"/>
  </si>
  <si>
    <t>一般公共服务支出</t>
    <phoneticPr fontId="1" type="noConversion"/>
  </si>
  <si>
    <t xml:space="preserve">  人大事务</t>
    <phoneticPr fontId="1" type="noConversion"/>
  </si>
  <si>
    <t xml:space="preserve">  政协事务</t>
    <phoneticPr fontId="1" type="noConversion"/>
  </si>
  <si>
    <t xml:space="preserve">    一般行政管理事务</t>
    <phoneticPr fontId="1" type="noConversion"/>
  </si>
  <si>
    <t xml:space="preserve">    机关服务</t>
    <phoneticPr fontId="1" type="noConversion"/>
  </si>
  <si>
    <t xml:space="preserve">    信访事务</t>
    <phoneticPr fontId="1" type="noConversion"/>
  </si>
  <si>
    <t xml:space="preserve">    其他政府办公厅(室)及相关机构事务支出</t>
    <phoneticPr fontId="1" type="noConversion"/>
  </si>
  <si>
    <t xml:space="preserve">    物价管理</t>
    <phoneticPr fontId="1" type="noConversion"/>
  </si>
  <si>
    <t xml:space="preserve">    财政国库业务</t>
    <phoneticPr fontId="1" type="noConversion"/>
  </si>
  <si>
    <t xml:space="preserve">    其他财政事务支出</t>
    <phoneticPr fontId="1" type="noConversion"/>
  </si>
  <si>
    <t xml:space="preserve">    代扣代收代征税款手续费</t>
    <phoneticPr fontId="1" type="noConversion"/>
  </si>
  <si>
    <t xml:space="preserve">    协税护税</t>
    <phoneticPr fontId="1" type="noConversion"/>
  </si>
  <si>
    <t xml:space="preserve">    其他审计事务支出</t>
    <phoneticPr fontId="1" type="noConversion"/>
  </si>
  <si>
    <t xml:space="preserve">    其他人力资源事务支出</t>
    <phoneticPr fontId="1" type="noConversion"/>
  </si>
  <si>
    <t xml:space="preserve">    招商引资</t>
    <phoneticPr fontId="1" type="noConversion"/>
  </si>
  <si>
    <t xml:space="preserve">    消费者权益保护</t>
    <phoneticPr fontId="1" type="noConversion"/>
  </si>
  <si>
    <t xml:space="preserve">    其他工商行政管理事务支出</t>
    <phoneticPr fontId="1" type="noConversion"/>
  </si>
  <si>
    <t xml:space="preserve">    其他民族事务支出</t>
    <phoneticPr fontId="1" type="noConversion"/>
  </si>
  <si>
    <t xml:space="preserve">    其他宗教事务支出</t>
    <phoneticPr fontId="1" type="noConversion"/>
  </si>
  <si>
    <t xml:space="preserve">    档案馆</t>
    <phoneticPr fontId="1" type="noConversion"/>
  </si>
  <si>
    <t xml:space="preserve">    其他群众团体事务支出</t>
    <phoneticPr fontId="1" type="noConversion"/>
  </si>
  <si>
    <t xml:space="preserve">    其他党委办公厅(室)及相关机构事务支出</t>
    <phoneticPr fontId="1" type="noConversion"/>
  </si>
  <si>
    <t xml:space="preserve">    其他组织事务支出</t>
    <phoneticPr fontId="1" type="noConversion"/>
  </si>
  <si>
    <t xml:space="preserve">    其他统战事务支出</t>
    <phoneticPr fontId="1" type="noConversion"/>
  </si>
  <si>
    <t xml:space="preserve">    其他共产党事务支出(项)</t>
    <phoneticPr fontId="1" type="noConversion"/>
  </si>
  <si>
    <t xml:space="preserve">    其他一般公共服务支出(项)</t>
    <phoneticPr fontId="1" type="noConversion"/>
  </si>
  <si>
    <t xml:space="preserve">    民兵</t>
    <phoneticPr fontId="1" type="noConversion"/>
  </si>
  <si>
    <t xml:space="preserve">    内卫</t>
    <phoneticPr fontId="1" type="noConversion"/>
  </si>
  <si>
    <t xml:space="preserve">    消防</t>
    <phoneticPr fontId="1" type="noConversion"/>
  </si>
  <si>
    <t xml:space="preserve">    森林</t>
    <phoneticPr fontId="1" type="noConversion"/>
  </si>
  <si>
    <t xml:space="preserve">    经济犯罪侦查</t>
    <phoneticPr fontId="1" type="noConversion"/>
  </si>
  <si>
    <t xml:space="preserve">    禁毒管理</t>
    <phoneticPr fontId="1" type="noConversion"/>
  </si>
  <si>
    <t xml:space="preserve">    道路交通管理</t>
    <phoneticPr fontId="1" type="noConversion"/>
  </si>
  <si>
    <t xml:space="preserve">    拘押收教场所管理</t>
    <phoneticPr fontId="1" type="noConversion"/>
  </si>
  <si>
    <t xml:space="preserve">    其他公安支出</t>
    <phoneticPr fontId="1" type="noConversion"/>
  </si>
  <si>
    <t xml:space="preserve">    其他检察支出</t>
    <phoneticPr fontId="1" type="noConversion"/>
  </si>
  <si>
    <t xml:space="preserve">    “两庭”建设</t>
    <phoneticPr fontId="1" type="noConversion"/>
  </si>
  <si>
    <t xml:space="preserve">    其他法院支出</t>
    <phoneticPr fontId="1" type="noConversion"/>
  </si>
  <si>
    <t xml:space="preserve">    基层司法业务</t>
    <phoneticPr fontId="1" type="noConversion"/>
  </si>
  <si>
    <t xml:space="preserve">    法律援助</t>
    <phoneticPr fontId="1" type="noConversion"/>
  </si>
  <si>
    <t xml:space="preserve">    其他司法支出</t>
    <phoneticPr fontId="1" type="noConversion"/>
  </si>
  <si>
    <t xml:space="preserve">    其他公共安全支出(项)</t>
    <phoneticPr fontId="1" type="noConversion"/>
  </si>
  <si>
    <t xml:space="preserve">    其他消防</t>
    <phoneticPr fontId="1" type="noConversion"/>
  </si>
  <si>
    <t xml:space="preserve">    学前教育</t>
    <phoneticPr fontId="1" type="noConversion"/>
  </si>
  <si>
    <t xml:space="preserve">    小学教育</t>
    <phoneticPr fontId="1" type="noConversion"/>
  </si>
  <si>
    <t xml:space="preserve">    初中教育</t>
    <phoneticPr fontId="1" type="noConversion"/>
  </si>
  <si>
    <t xml:space="preserve">    高中教育</t>
    <phoneticPr fontId="1" type="noConversion"/>
  </si>
  <si>
    <t xml:space="preserve">    其他普通教育支出</t>
    <phoneticPr fontId="1" type="noConversion"/>
  </si>
  <si>
    <t xml:space="preserve">    职业高中教育</t>
    <phoneticPr fontId="1" type="noConversion"/>
  </si>
  <si>
    <t xml:space="preserve">    高等职业教育</t>
    <phoneticPr fontId="1" type="noConversion"/>
  </si>
  <si>
    <t xml:space="preserve">    其他特殊教育支出</t>
    <phoneticPr fontId="1" type="noConversion"/>
  </si>
  <si>
    <t xml:space="preserve">    教师进修</t>
    <phoneticPr fontId="1" type="noConversion"/>
  </si>
  <si>
    <t xml:space="preserve">    干部教育</t>
    <phoneticPr fontId="1" type="noConversion"/>
  </si>
  <si>
    <t xml:space="preserve">    其他教育费附加安排的支出</t>
    <phoneticPr fontId="1" type="noConversion"/>
  </si>
  <si>
    <t xml:space="preserve">    其他教育支出(项)</t>
    <phoneticPr fontId="1" type="noConversion"/>
  </si>
  <si>
    <t xml:space="preserve">    科技条件专项</t>
    <phoneticPr fontId="1" type="noConversion"/>
  </si>
  <si>
    <t xml:space="preserve">    图书馆</t>
    <phoneticPr fontId="1" type="noConversion"/>
  </si>
  <si>
    <t xml:space="preserve">    文化展示及纪念机构</t>
    <phoneticPr fontId="1" type="noConversion"/>
  </si>
  <si>
    <t xml:space="preserve">    群众文化</t>
    <phoneticPr fontId="1" type="noConversion"/>
  </si>
  <si>
    <t xml:space="preserve">    文化市场管理</t>
    <phoneticPr fontId="1" type="noConversion"/>
  </si>
  <si>
    <t xml:space="preserve">    其他文化支出</t>
    <phoneticPr fontId="1" type="noConversion"/>
  </si>
  <si>
    <t xml:space="preserve">    文物保护</t>
    <phoneticPr fontId="1" type="noConversion"/>
  </si>
  <si>
    <t xml:space="preserve">    博物馆</t>
    <phoneticPr fontId="1" type="noConversion"/>
  </si>
  <si>
    <t xml:space="preserve">    体育场馆</t>
    <phoneticPr fontId="1" type="noConversion"/>
  </si>
  <si>
    <t xml:space="preserve">    其他体育支出</t>
    <phoneticPr fontId="1" type="noConversion"/>
  </si>
  <si>
    <t xml:space="preserve">    广播</t>
    <phoneticPr fontId="1" type="noConversion"/>
  </si>
  <si>
    <t xml:space="preserve">    电视</t>
    <phoneticPr fontId="1" type="noConversion"/>
  </si>
  <si>
    <t xml:space="preserve">    其他新闻出版广播影视支出</t>
    <phoneticPr fontId="1" type="noConversion"/>
  </si>
  <si>
    <t xml:space="preserve">    宣传文化发展专项支出</t>
    <phoneticPr fontId="1" type="noConversion"/>
  </si>
  <si>
    <t xml:space="preserve">    文化产业发展专项支出</t>
    <phoneticPr fontId="1" type="noConversion"/>
  </si>
  <si>
    <t xml:space="preserve">    其他文化体育与传媒支出(项)</t>
    <phoneticPr fontId="1" type="noConversion"/>
  </si>
  <si>
    <t xml:space="preserve">    综合业务管理</t>
    <phoneticPr fontId="1" type="noConversion"/>
  </si>
  <si>
    <t xml:space="preserve">    老龄事务</t>
    <phoneticPr fontId="1" type="noConversion"/>
  </si>
  <si>
    <t xml:space="preserve">    行政区划和地名管理</t>
    <phoneticPr fontId="1" type="noConversion"/>
  </si>
  <si>
    <t xml:space="preserve">    基层政权和社区建设</t>
    <phoneticPr fontId="1" type="noConversion"/>
  </si>
  <si>
    <t xml:space="preserve">    其他民政管理事务支出</t>
    <phoneticPr fontId="1" type="noConversion"/>
  </si>
  <si>
    <t xml:space="preserve">    财政对基本养老保险基金的补助</t>
    <phoneticPr fontId="1" type="noConversion"/>
  </si>
  <si>
    <t xml:space="preserve">    财政对失业保险基金的补助</t>
    <phoneticPr fontId="1" type="noConversion"/>
  </si>
  <si>
    <t xml:space="preserve">    财政对基本医疗保险基金的补助</t>
    <phoneticPr fontId="1" type="noConversion"/>
  </si>
  <si>
    <t xml:space="preserve">    财政对工伤保险基金的补助</t>
    <phoneticPr fontId="1" type="noConversion"/>
  </si>
  <si>
    <t xml:space="preserve">    财政对生育保险基金的补助</t>
    <phoneticPr fontId="1" type="noConversion"/>
  </si>
  <si>
    <t xml:space="preserve">    财政对城乡居民基本养老保险基金的补助</t>
    <phoneticPr fontId="1" type="noConversion"/>
  </si>
  <si>
    <t xml:space="preserve">    财政对其他社会保险基金的补助</t>
    <phoneticPr fontId="1" type="noConversion"/>
  </si>
  <si>
    <t xml:space="preserve">    归口管理的行政单位离退休</t>
    <phoneticPr fontId="1" type="noConversion"/>
  </si>
  <si>
    <t xml:space="preserve">    事业单位离退休</t>
    <phoneticPr fontId="1" type="noConversion"/>
  </si>
  <si>
    <t xml:space="preserve">    离退休人员管理机构</t>
    <phoneticPr fontId="1" type="noConversion"/>
  </si>
  <si>
    <t xml:space="preserve">    特定就业政策支出</t>
    <phoneticPr fontId="1" type="noConversion"/>
  </si>
  <si>
    <t xml:space="preserve">    其他就业补助支出</t>
    <phoneticPr fontId="1" type="noConversion"/>
  </si>
  <si>
    <t xml:space="preserve">    死亡抚恤</t>
    <phoneticPr fontId="1" type="noConversion"/>
  </si>
  <si>
    <t xml:space="preserve">    优抚事业单位支出</t>
    <phoneticPr fontId="1" type="noConversion"/>
  </si>
  <si>
    <t xml:space="preserve">    其他优抚支出</t>
    <phoneticPr fontId="1" type="noConversion"/>
  </si>
  <si>
    <t xml:space="preserve">    退役士兵安置</t>
    <phoneticPr fontId="1" type="noConversion"/>
  </si>
  <si>
    <t xml:space="preserve">    退役士兵管理教育</t>
    <phoneticPr fontId="1" type="noConversion"/>
  </si>
  <si>
    <t xml:space="preserve">    儿童福利</t>
    <phoneticPr fontId="1" type="noConversion"/>
  </si>
  <si>
    <t xml:space="preserve">    社会福利事业单位</t>
    <phoneticPr fontId="1" type="noConversion"/>
  </si>
  <si>
    <t xml:space="preserve">    其他社会福利支出</t>
    <phoneticPr fontId="1" type="noConversion"/>
  </si>
  <si>
    <t xml:space="preserve">    残疾人康复</t>
    <phoneticPr fontId="1" type="noConversion"/>
  </si>
  <si>
    <t xml:space="preserve">    残疾人就业和扶贫</t>
    <phoneticPr fontId="1" type="noConversion"/>
  </si>
  <si>
    <t xml:space="preserve">    其他残疾人事业支出</t>
    <phoneticPr fontId="1" type="noConversion"/>
  </si>
  <si>
    <t xml:space="preserve">    中央自然灾害生活补助</t>
    <phoneticPr fontId="1" type="noConversion"/>
  </si>
  <si>
    <t xml:space="preserve">    地方自然灾害生活补助</t>
    <phoneticPr fontId="1" type="noConversion"/>
  </si>
  <si>
    <t xml:space="preserve">    自然灾害灾后重建补助</t>
    <phoneticPr fontId="1" type="noConversion"/>
  </si>
  <si>
    <t xml:space="preserve">    城市最低生活保障金支出</t>
    <phoneticPr fontId="1" type="noConversion"/>
  </si>
  <si>
    <t xml:space="preserve">    农村最低生活保障金支出</t>
    <phoneticPr fontId="1" type="noConversion"/>
  </si>
  <si>
    <t xml:space="preserve">    临时救助支出</t>
    <phoneticPr fontId="1" type="noConversion"/>
  </si>
  <si>
    <t xml:space="preserve">    流浪乞讨人员救助支出</t>
    <phoneticPr fontId="1" type="noConversion"/>
  </si>
  <si>
    <t xml:space="preserve">    农村五保供养支出</t>
    <phoneticPr fontId="1" type="noConversion"/>
  </si>
  <si>
    <t xml:space="preserve">    其他农村生活救助</t>
    <phoneticPr fontId="1" type="noConversion"/>
  </si>
  <si>
    <t xml:space="preserve">    其他社会保障和就业支出(项)</t>
    <phoneticPr fontId="1" type="noConversion"/>
  </si>
  <si>
    <t xml:space="preserve">    综合医院</t>
    <phoneticPr fontId="1" type="noConversion"/>
  </si>
  <si>
    <t xml:space="preserve">    中医(民族)医院</t>
    <phoneticPr fontId="1" type="noConversion"/>
  </si>
  <si>
    <t xml:space="preserve">    其他公立医院支出</t>
    <phoneticPr fontId="1" type="noConversion"/>
  </si>
  <si>
    <t xml:space="preserve">    乡镇卫生院</t>
    <phoneticPr fontId="1" type="noConversion"/>
  </si>
  <si>
    <t xml:space="preserve">    其他基层医疗卫生机构支出</t>
    <phoneticPr fontId="1" type="noConversion"/>
  </si>
  <si>
    <t xml:space="preserve">    疾病预防控制机构</t>
    <phoneticPr fontId="1" type="noConversion"/>
  </si>
  <si>
    <t xml:space="preserve">    卫生监督机构</t>
    <phoneticPr fontId="1" type="noConversion"/>
  </si>
  <si>
    <t xml:space="preserve">    妇幼保健机构</t>
    <phoneticPr fontId="1" type="noConversion"/>
  </si>
  <si>
    <t xml:space="preserve">    基本公共卫生服务</t>
    <phoneticPr fontId="1" type="noConversion"/>
  </si>
  <si>
    <t xml:space="preserve">    重大公共卫生专项</t>
    <phoneticPr fontId="1" type="noConversion"/>
  </si>
  <si>
    <t xml:space="preserve">    优抚对象医疗补助</t>
    <phoneticPr fontId="1" type="noConversion"/>
  </si>
  <si>
    <t xml:space="preserve">    新型农村合作医疗</t>
    <phoneticPr fontId="1" type="noConversion"/>
  </si>
  <si>
    <t xml:space="preserve">    城镇居民基本医疗保险</t>
    <phoneticPr fontId="1" type="noConversion"/>
  </si>
  <si>
    <t xml:space="preserve">    城乡医疗救助</t>
    <phoneticPr fontId="1" type="noConversion"/>
  </si>
  <si>
    <t xml:space="preserve">    中医(民族医)药专项</t>
    <phoneticPr fontId="1" type="noConversion"/>
  </si>
  <si>
    <t xml:space="preserve">    计划生育机构</t>
    <phoneticPr fontId="1" type="noConversion"/>
  </si>
  <si>
    <t xml:space="preserve">    其他计划生育事务支出</t>
    <phoneticPr fontId="1" type="noConversion"/>
  </si>
  <si>
    <t xml:space="preserve">    食品安全事务</t>
    <phoneticPr fontId="1" type="noConversion"/>
  </si>
  <si>
    <t xml:space="preserve">    其他食品和药品监督管理事务支出</t>
    <phoneticPr fontId="1" type="noConversion"/>
  </si>
  <si>
    <t xml:space="preserve">    其他医疗卫生与计划生育支出(项)</t>
    <phoneticPr fontId="1" type="noConversion"/>
  </si>
  <si>
    <t xml:space="preserve">    水体</t>
    <phoneticPr fontId="1" type="noConversion"/>
  </si>
  <si>
    <t xml:space="preserve">    固体废弃物与化学品</t>
    <phoneticPr fontId="1" type="noConversion"/>
  </si>
  <si>
    <t xml:space="preserve">    排污费安排的支出</t>
    <phoneticPr fontId="1" type="noConversion"/>
  </si>
  <si>
    <t xml:space="preserve">    生态保护</t>
    <phoneticPr fontId="1" type="noConversion"/>
  </si>
  <si>
    <t xml:space="preserve">    农村环境保护</t>
    <phoneticPr fontId="1" type="noConversion"/>
  </si>
  <si>
    <t xml:space="preserve">    森林管护</t>
    <phoneticPr fontId="1" type="noConversion"/>
  </si>
  <si>
    <t xml:space="preserve">    天然林保护工程建设</t>
    <phoneticPr fontId="1" type="noConversion"/>
  </si>
  <si>
    <t xml:space="preserve">    其他天然林保护支出</t>
    <phoneticPr fontId="1" type="noConversion"/>
  </si>
  <si>
    <t xml:space="preserve">    退耕现金</t>
    <phoneticPr fontId="1" type="noConversion"/>
  </si>
  <si>
    <t xml:space="preserve">    退耕还林工程建设</t>
    <phoneticPr fontId="1" type="noConversion"/>
  </si>
  <si>
    <t xml:space="preserve">    其他退耕还林支出</t>
    <phoneticPr fontId="1" type="noConversion"/>
  </si>
  <si>
    <t xml:space="preserve">    能源节约利用(项)</t>
    <phoneticPr fontId="1" type="noConversion"/>
  </si>
  <si>
    <t xml:space="preserve">    减排专项支出</t>
    <phoneticPr fontId="1" type="noConversion"/>
  </si>
  <si>
    <t xml:space="preserve">    其他节能环保支出(项)</t>
    <phoneticPr fontId="1" type="noConversion"/>
  </si>
  <si>
    <t xml:space="preserve">    小城镇基础设施建设</t>
    <phoneticPr fontId="1" type="noConversion"/>
  </si>
  <si>
    <t xml:space="preserve">    其他城乡社区公共设施支出</t>
    <phoneticPr fontId="1" type="noConversion"/>
  </si>
  <si>
    <t xml:space="preserve">    城乡社区环境卫生(项)</t>
    <phoneticPr fontId="1" type="noConversion"/>
  </si>
  <si>
    <t xml:space="preserve">    其他城乡社区支出(项)</t>
    <phoneticPr fontId="1" type="noConversion"/>
  </si>
  <si>
    <t xml:space="preserve">    事业运行</t>
    <phoneticPr fontId="1" type="noConversion"/>
  </si>
  <si>
    <t xml:space="preserve">    农垦运行</t>
    <phoneticPr fontId="1" type="noConversion"/>
  </si>
  <si>
    <t xml:space="preserve">    科技转化与推广服务</t>
    <phoneticPr fontId="1" type="noConversion"/>
  </si>
  <si>
    <t xml:space="preserve">    病虫害控制</t>
    <phoneticPr fontId="1" type="noConversion"/>
  </si>
  <si>
    <t xml:space="preserve">    农产品质量安全</t>
    <phoneticPr fontId="1" type="noConversion"/>
  </si>
  <si>
    <t xml:space="preserve">    统计监测与信息服务</t>
    <phoneticPr fontId="1" type="noConversion"/>
  </si>
  <si>
    <t xml:space="preserve">    农业行业业务管理</t>
    <phoneticPr fontId="1" type="noConversion"/>
  </si>
  <si>
    <t xml:space="preserve">    防灾救灾</t>
    <phoneticPr fontId="1" type="noConversion"/>
  </si>
  <si>
    <t xml:space="preserve">    农业结构调整补贴</t>
    <phoneticPr fontId="1" type="noConversion"/>
  </si>
  <si>
    <t xml:space="preserve">    农业生产支持补贴</t>
    <phoneticPr fontId="1" type="noConversion"/>
  </si>
  <si>
    <t xml:space="preserve">    农业组织化与产业化经营</t>
    <phoneticPr fontId="1" type="noConversion"/>
  </si>
  <si>
    <t xml:space="preserve">    农产品加工与促销</t>
    <phoneticPr fontId="1" type="noConversion"/>
  </si>
  <si>
    <t xml:space="preserve">    农村公益事业</t>
    <phoneticPr fontId="1" type="noConversion"/>
  </si>
  <si>
    <t xml:space="preserve">    农业资源保护修复与利用</t>
    <phoneticPr fontId="1" type="noConversion"/>
  </si>
  <si>
    <t xml:space="preserve">    农村道路建设</t>
    <phoneticPr fontId="1" type="noConversion"/>
  </si>
  <si>
    <t xml:space="preserve">    对高校毕业生到基层任职补助</t>
    <phoneticPr fontId="1" type="noConversion"/>
  </si>
  <si>
    <t xml:space="preserve">    其他农业支出</t>
    <phoneticPr fontId="1" type="noConversion"/>
  </si>
  <si>
    <t xml:space="preserve">    林业事业机构</t>
    <phoneticPr fontId="1" type="noConversion"/>
  </si>
  <si>
    <t xml:space="preserve">    森林培育</t>
    <phoneticPr fontId="1" type="noConversion"/>
  </si>
  <si>
    <t xml:space="preserve">    林业技术推广</t>
    <phoneticPr fontId="1" type="noConversion"/>
  </si>
  <si>
    <t xml:space="preserve">    森林资源监测</t>
    <phoneticPr fontId="1" type="noConversion"/>
  </si>
  <si>
    <t xml:space="preserve">    森林生态效益补偿</t>
    <phoneticPr fontId="1" type="noConversion"/>
  </si>
  <si>
    <t xml:space="preserve">    林业自然保护区</t>
    <phoneticPr fontId="1" type="noConversion"/>
  </si>
  <si>
    <t xml:space="preserve">    林业执法与监督</t>
    <phoneticPr fontId="1" type="noConversion"/>
  </si>
  <si>
    <t xml:space="preserve">    林区公共支出</t>
    <phoneticPr fontId="1" type="noConversion"/>
  </si>
  <si>
    <t xml:space="preserve">    林业防灾减灾</t>
    <phoneticPr fontId="1" type="noConversion"/>
  </si>
  <si>
    <t xml:space="preserve">    其他林业支出</t>
    <phoneticPr fontId="1" type="noConversion"/>
  </si>
  <si>
    <t xml:space="preserve">    水利工程建设</t>
    <phoneticPr fontId="1" type="noConversion"/>
  </si>
  <si>
    <t xml:space="preserve">    水利工程运行与维护</t>
    <phoneticPr fontId="1" type="noConversion"/>
  </si>
  <si>
    <t xml:space="preserve">    水土保持</t>
    <phoneticPr fontId="1" type="noConversion"/>
  </si>
  <si>
    <t xml:space="preserve">    防汛</t>
    <phoneticPr fontId="1" type="noConversion"/>
  </si>
  <si>
    <t xml:space="preserve">    农田水利</t>
    <phoneticPr fontId="1" type="noConversion"/>
  </si>
  <si>
    <t xml:space="preserve">    江河湖库水系综合整治</t>
    <phoneticPr fontId="1" type="noConversion"/>
  </si>
  <si>
    <t xml:space="preserve">    水资源费安排的支出</t>
    <phoneticPr fontId="1" type="noConversion"/>
  </si>
  <si>
    <t xml:space="preserve">    农村人畜饮水</t>
    <phoneticPr fontId="1" type="noConversion"/>
  </si>
  <si>
    <t xml:space="preserve">    其他水利支出</t>
    <phoneticPr fontId="1" type="noConversion"/>
  </si>
  <si>
    <t xml:space="preserve">    农村基础设施建设</t>
    <phoneticPr fontId="1" type="noConversion"/>
  </si>
  <si>
    <t xml:space="preserve">    生产发展</t>
    <phoneticPr fontId="1" type="noConversion"/>
  </si>
  <si>
    <t xml:space="preserve">    扶贫贷款奖补和贴息</t>
    <phoneticPr fontId="1" type="noConversion"/>
  </si>
  <si>
    <t xml:space="preserve">    其他扶贫支出</t>
    <phoneticPr fontId="1" type="noConversion"/>
  </si>
  <si>
    <t xml:space="preserve">    土地治理</t>
    <phoneticPr fontId="1" type="noConversion"/>
  </si>
  <si>
    <t xml:space="preserve">    对村级一事一议的补助</t>
    <phoneticPr fontId="1" type="noConversion"/>
  </si>
  <si>
    <t xml:space="preserve">    国有农场办社会职能改革补助</t>
    <phoneticPr fontId="1" type="noConversion"/>
  </si>
  <si>
    <t xml:space="preserve">    对村民委员会和村党支部的补助</t>
    <phoneticPr fontId="1" type="noConversion"/>
  </si>
  <si>
    <t xml:space="preserve">    对村集体经济组织的补助</t>
    <phoneticPr fontId="1" type="noConversion"/>
  </si>
  <si>
    <t xml:space="preserve">    农村综合改革示范试点补助</t>
    <phoneticPr fontId="1" type="noConversion"/>
  </si>
  <si>
    <t xml:space="preserve">    其他农村综合改革支出</t>
    <phoneticPr fontId="1" type="noConversion"/>
  </si>
  <si>
    <t xml:space="preserve">    涉农贷款增量奖励</t>
    <phoneticPr fontId="1" type="noConversion"/>
  </si>
  <si>
    <t xml:space="preserve">    农业保险保费补贴</t>
    <phoneticPr fontId="1" type="noConversion"/>
  </si>
  <si>
    <t xml:space="preserve">    其他普惠金融发展支出</t>
    <phoneticPr fontId="1" type="noConversion"/>
  </si>
  <si>
    <t xml:space="preserve">    其他农林水支出(项)</t>
    <phoneticPr fontId="1" type="noConversion"/>
  </si>
  <si>
    <t xml:space="preserve">    公路改建</t>
    <phoneticPr fontId="1" type="noConversion"/>
  </si>
  <si>
    <t xml:space="preserve">    公路养护</t>
    <phoneticPr fontId="1" type="noConversion"/>
  </si>
  <si>
    <t xml:space="preserve">    特大型桥梁建设</t>
    <phoneticPr fontId="1" type="noConversion"/>
  </si>
  <si>
    <t xml:space="preserve">    公路运输管理</t>
    <phoneticPr fontId="1" type="noConversion"/>
  </si>
  <si>
    <t xml:space="preserve">    其他公路水路运输支出</t>
    <phoneticPr fontId="1" type="noConversion"/>
  </si>
  <si>
    <t xml:space="preserve">    对农村道路客运的补贴</t>
    <phoneticPr fontId="1" type="noConversion"/>
  </si>
  <si>
    <t xml:space="preserve">    对出租车的补贴</t>
    <phoneticPr fontId="1" type="noConversion"/>
  </si>
  <si>
    <t xml:space="preserve">    车辆购置税用于农村公路建设支出</t>
    <phoneticPr fontId="1" type="noConversion"/>
  </si>
  <si>
    <t xml:space="preserve">    其他交通运输支出(项)</t>
    <phoneticPr fontId="1" type="noConversion"/>
  </si>
  <si>
    <t xml:space="preserve">    其他工业和信息产业监管支出</t>
    <phoneticPr fontId="1" type="noConversion"/>
  </si>
  <si>
    <t xml:space="preserve">    其他安全生产监管支出</t>
    <phoneticPr fontId="1" type="noConversion"/>
  </si>
  <si>
    <t xml:space="preserve">    中小企业发展专项</t>
    <phoneticPr fontId="1" type="noConversion"/>
  </si>
  <si>
    <t xml:space="preserve">    其他商业流通事务支出</t>
    <phoneticPr fontId="1" type="noConversion"/>
  </si>
  <si>
    <t xml:space="preserve">    其他旅游业管理与服务支出</t>
    <phoneticPr fontId="1" type="noConversion"/>
  </si>
  <si>
    <t xml:space="preserve">    其他金融支出(项)</t>
    <phoneticPr fontId="1" type="noConversion"/>
  </si>
  <si>
    <t xml:space="preserve">    土地资源利用与保护</t>
    <phoneticPr fontId="1" type="noConversion"/>
  </si>
  <si>
    <t xml:space="preserve">    地质灾害防治</t>
    <phoneticPr fontId="1" type="noConversion"/>
  </si>
  <si>
    <t xml:space="preserve">    地质及矿产资源调查</t>
    <phoneticPr fontId="1" type="noConversion"/>
  </si>
  <si>
    <t xml:space="preserve">    防震减灾信息管理</t>
    <phoneticPr fontId="1" type="noConversion"/>
  </si>
  <si>
    <t xml:space="preserve">    棚户区改造</t>
    <phoneticPr fontId="1" type="noConversion"/>
  </si>
  <si>
    <t xml:space="preserve">    农村危房改造</t>
    <phoneticPr fontId="1" type="noConversion"/>
  </si>
  <si>
    <t xml:space="preserve">    保障性住房租金补贴</t>
    <phoneticPr fontId="1" type="noConversion"/>
  </si>
  <si>
    <t xml:space="preserve">    其他保障性安居工程支出</t>
    <phoneticPr fontId="1" type="noConversion"/>
  </si>
  <si>
    <t xml:space="preserve">    储备粮(油)库建设</t>
    <phoneticPr fontId="1" type="noConversion"/>
  </si>
  <si>
    <t xml:space="preserve">    其他粮油储备支出</t>
    <phoneticPr fontId="1" type="noConversion"/>
  </si>
  <si>
    <t xml:space="preserve">    其他重要商品储备支出</t>
    <phoneticPr fontId="1" type="noConversion"/>
  </si>
  <si>
    <t xml:space="preserve">    其他支出(项)</t>
    <phoneticPr fontId="1" type="noConversion"/>
  </si>
  <si>
    <t xml:space="preserve">    地方政府一般债券付息支出</t>
    <phoneticPr fontId="1" type="noConversion"/>
  </si>
  <si>
    <t xml:space="preserve">    地方政府其他一般债务付息支出</t>
    <phoneticPr fontId="1" type="noConversion"/>
  </si>
  <si>
    <t xml:space="preserve">  政府办公厅(室)及相关机构事务</t>
    <phoneticPr fontId="1" type="noConversion"/>
  </si>
  <si>
    <t xml:space="preserve">  发展与改革事务</t>
    <phoneticPr fontId="1" type="noConversion"/>
  </si>
  <si>
    <t xml:space="preserve">  统计信息事务</t>
    <phoneticPr fontId="1" type="noConversion"/>
  </si>
  <si>
    <t xml:space="preserve">  财政事务</t>
    <phoneticPr fontId="1" type="noConversion"/>
  </si>
  <si>
    <t xml:space="preserve">  税收事务</t>
    <phoneticPr fontId="1" type="noConversion"/>
  </si>
  <si>
    <t xml:space="preserve">  审计事务</t>
    <phoneticPr fontId="1" type="noConversion"/>
  </si>
  <si>
    <t xml:space="preserve">  人力资源事务</t>
    <phoneticPr fontId="1" type="noConversion"/>
  </si>
  <si>
    <t xml:space="preserve">  纪检监察事务</t>
    <phoneticPr fontId="1" type="noConversion"/>
  </si>
  <si>
    <t xml:space="preserve">  商贸事务</t>
    <phoneticPr fontId="1" type="noConversion"/>
  </si>
  <si>
    <t xml:space="preserve">  工商行政管理事务</t>
    <phoneticPr fontId="1" type="noConversion"/>
  </si>
  <si>
    <t xml:space="preserve">  质量技术监督与检验检疫事务</t>
    <phoneticPr fontId="1" type="noConversion"/>
  </si>
  <si>
    <t xml:space="preserve">  民族事务</t>
    <phoneticPr fontId="1" type="noConversion"/>
  </si>
  <si>
    <t xml:space="preserve">  宗教事务</t>
    <phoneticPr fontId="1" type="noConversion"/>
  </si>
  <si>
    <t xml:space="preserve">  档案事务</t>
    <phoneticPr fontId="1" type="noConversion"/>
  </si>
  <si>
    <t xml:space="preserve">  群众团体事务</t>
    <phoneticPr fontId="1" type="noConversion"/>
  </si>
  <si>
    <t xml:space="preserve">  党委办公厅(室)及相关机构事务</t>
    <phoneticPr fontId="1" type="noConversion"/>
  </si>
  <si>
    <t xml:space="preserve">  组织事务</t>
    <phoneticPr fontId="1" type="noConversion"/>
  </si>
  <si>
    <t xml:space="preserve">  宣传事务</t>
    <phoneticPr fontId="1" type="noConversion"/>
  </si>
  <si>
    <t xml:space="preserve">  统战事务</t>
    <phoneticPr fontId="1" type="noConversion"/>
  </si>
  <si>
    <t xml:space="preserve">  其他共产党事务支出(款)</t>
    <phoneticPr fontId="1" type="noConversion"/>
  </si>
  <si>
    <t xml:space="preserve">  其他一般公共服务支出(款)</t>
    <phoneticPr fontId="1" type="noConversion"/>
  </si>
  <si>
    <t>国防支出</t>
    <phoneticPr fontId="1" type="noConversion"/>
  </si>
  <si>
    <t xml:space="preserve">  国防动员</t>
    <phoneticPr fontId="1" type="noConversion"/>
  </si>
  <si>
    <t>公共安全支出</t>
    <phoneticPr fontId="1" type="noConversion"/>
  </si>
  <si>
    <t xml:space="preserve">  武装警察</t>
    <phoneticPr fontId="1" type="noConversion"/>
  </si>
  <si>
    <t xml:space="preserve">  公安</t>
    <phoneticPr fontId="1" type="noConversion"/>
  </si>
  <si>
    <t xml:space="preserve">  检察</t>
    <phoneticPr fontId="1" type="noConversion"/>
  </si>
  <si>
    <t xml:space="preserve">  法院</t>
    <phoneticPr fontId="1" type="noConversion"/>
  </si>
  <si>
    <t xml:space="preserve">  司法</t>
    <phoneticPr fontId="1" type="noConversion"/>
  </si>
  <si>
    <t xml:space="preserve">  其他公共安全支出(款)</t>
    <phoneticPr fontId="1" type="noConversion"/>
  </si>
  <si>
    <t>教育支出</t>
    <phoneticPr fontId="1" type="noConversion"/>
  </si>
  <si>
    <t xml:space="preserve">  教育管理事务</t>
    <phoneticPr fontId="1" type="noConversion"/>
  </si>
  <si>
    <t xml:space="preserve">  普通教育</t>
    <phoneticPr fontId="1" type="noConversion"/>
  </si>
  <si>
    <t xml:space="preserve">  职业教育</t>
    <phoneticPr fontId="1" type="noConversion"/>
  </si>
  <si>
    <t xml:space="preserve">  特殊教育</t>
    <phoneticPr fontId="1" type="noConversion"/>
  </si>
  <si>
    <t xml:space="preserve">  进修及培训</t>
    <phoneticPr fontId="1" type="noConversion"/>
  </si>
  <si>
    <t xml:space="preserve">  教育费附加安排的支出</t>
    <phoneticPr fontId="1" type="noConversion"/>
  </si>
  <si>
    <t xml:space="preserve">  其他教育支出(款)</t>
    <phoneticPr fontId="1" type="noConversion"/>
  </si>
  <si>
    <t>科学技术支出</t>
    <phoneticPr fontId="1" type="noConversion"/>
  </si>
  <si>
    <t xml:space="preserve">  科学技术管理事务</t>
    <phoneticPr fontId="1" type="noConversion"/>
  </si>
  <si>
    <t xml:space="preserve">  科技条件与服务</t>
    <phoneticPr fontId="1" type="noConversion"/>
  </si>
  <si>
    <t>文化体育与传媒支出</t>
    <phoneticPr fontId="1" type="noConversion"/>
  </si>
  <si>
    <t xml:space="preserve">  文化</t>
    <phoneticPr fontId="1" type="noConversion"/>
  </si>
  <si>
    <t xml:space="preserve">  文物</t>
    <phoneticPr fontId="1" type="noConversion"/>
  </si>
  <si>
    <t xml:space="preserve">  体育</t>
    <phoneticPr fontId="1" type="noConversion"/>
  </si>
  <si>
    <t xml:space="preserve">  新闻出版广播影视</t>
    <phoneticPr fontId="1" type="noConversion"/>
  </si>
  <si>
    <t xml:space="preserve">  其他文化体育与传媒支出(款)</t>
    <phoneticPr fontId="1" type="noConversion"/>
  </si>
  <si>
    <t>社会保障和就业支出</t>
    <phoneticPr fontId="1" type="noConversion"/>
  </si>
  <si>
    <t xml:space="preserve">  人力资源和社会保障管理事务</t>
    <phoneticPr fontId="1" type="noConversion"/>
  </si>
  <si>
    <t xml:space="preserve">  民政管理事务</t>
    <phoneticPr fontId="1" type="noConversion"/>
  </si>
  <si>
    <t xml:space="preserve">  财政对社会保险基金的补助</t>
    <phoneticPr fontId="1" type="noConversion"/>
  </si>
  <si>
    <t xml:space="preserve">  行政事业单位离退休</t>
    <phoneticPr fontId="1" type="noConversion"/>
  </si>
  <si>
    <t xml:space="preserve">  就业补助</t>
    <phoneticPr fontId="1" type="noConversion"/>
  </si>
  <si>
    <t xml:space="preserve">  抚恤</t>
    <phoneticPr fontId="1" type="noConversion"/>
  </si>
  <si>
    <t xml:space="preserve">  退役安置</t>
    <phoneticPr fontId="1" type="noConversion"/>
  </si>
  <si>
    <t xml:space="preserve">  社会福利</t>
    <phoneticPr fontId="1" type="noConversion"/>
  </si>
  <si>
    <t xml:space="preserve">  残疾人事业</t>
    <phoneticPr fontId="1" type="noConversion"/>
  </si>
  <si>
    <t xml:space="preserve">  自然灾害生活救助</t>
    <phoneticPr fontId="1" type="noConversion"/>
  </si>
  <si>
    <t xml:space="preserve">  红十字事业</t>
    <phoneticPr fontId="1" type="noConversion"/>
  </si>
  <si>
    <t xml:space="preserve">  最低生活保障</t>
    <phoneticPr fontId="1" type="noConversion"/>
  </si>
  <si>
    <t xml:space="preserve">  临时救助</t>
    <phoneticPr fontId="1" type="noConversion"/>
  </si>
  <si>
    <t xml:space="preserve">  特困人员供养</t>
    <phoneticPr fontId="1" type="noConversion"/>
  </si>
  <si>
    <t xml:space="preserve">  其他生活救助</t>
    <phoneticPr fontId="1" type="noConversion"/>
  </si>
  <si>
    <t xml:space="preserve">  其他社会保障和就业支出(款)</t>
    <phoneticPr fontId="1" type="noConversion"/>
  </si>
  <si>
    <t>医疗卫生与计划生育支出</t>
    <phoneticPr fontId="1" type="noConversion"/>
  </si>
  <si>
    <t xml:space="preserve">  医疗卫生与计划生育管理事务</t>
    <phoneticPr fontId="1" type="noConversion"/>
  </si>
  <si>
    <t xml:space="preserve">  公立医院</t>
    <phoneticPr fontId="1" type="noConversion"/>
  </si>
  <si>
    <t xml:space="preserve">  基层医疗卫生机构</t>
    <phoneticPr fontId="1" type="noConversion"/>
  </si>
  <si>
    <t xml:space="preserve">  公共卫生</t>
    <phoneticPr fontId="1" type="noConversion"/>
  </si>
  <si>
    <t xml:space="preserve">  医疗保障</t>
    <phoneticPr fontId="1" type="noConversion"/>
  </si>
  <si>
    <t xml:space="preserve">  中医药</t>
    <phoneticPr fontId="1" type="noConversion"/>
  </si>
  <si>
    <t xml:space="preserve">  计划生育事务</t>
    <phoneticPr fontId="1" type="noConversion"/>
  </si>
  <si>
    <t xml:space="preserve">  食品和药品监督管理事务</t>
    <phoneticPr fontId="1" type="noConversion"/>
  </si>
  <si>
    <t xml:space="preserve">  其他医疗卫生与计划生育支出(款)</t>
    <phoneticPr fontId="1" type="noConversion"/>
  </si>
  <si>
    <t>节能环保支出</t>
    <phoneticPr fontId="1" type="noConversion"/>
  </si>
  <si>
    <t xml:space="preserve">  环境保护管理事务</t>
    <phoneticPr fontId="1" type="noConversion"/>
  </si>
  <si>
    <t xml:space="preserve">  污染防治</t>
    <phoneticPr fontId="1" type="noConversion"/>
  </si>
  <si>
    <t xml:space="preserve">  自然生态保护</t>
    <phoneticPr fontId="1" type="noConversion"/>
  </si>
  <si>
    <t xml:space="preserve">  天然林保护</t>
    <phoneticPr fontId="1" type="noConversion"/>
  </si>
  <si>
    <t xml:space="preserve">  退耕还林</t>
    <phoneticPr fontId="1" type="noConversion"/>
  </si>
  <si>
    <t xml:space="preserve">  能源节约利用(款)</t>
    <phoneticPr fontId="1" type="noConversion"/>
  </si>
  <si>
    <t xml:space="preserve">  污染减排</t>
    <phoneticPr fontId="1" type="noConversion"/>
  </si>
  <si>
    <t xml:space="preserve">  其他节能环保支出(款)</t>
    <phoneticPr fontId="1" type="noConversion"/>
  </si>
  <si>
    <t>城乡社区支出</t>
    <phoneticPr fontId="1" type="noConversion"/>
  </si>
  <si>
    <t xml:space="preserve">  城乡社区管理事务</t>
    <phoneticPr fontId="1" type="noConversion"/>
  </si>
  <si>
    <t xml:space="preserve">  城乡社区公共设施</t>
    <phoneticPr fontId="1" type="noConversion"/>
  </si>
  <si>
    <t xml:space="preserve">  城乡社区环境卫生(款)</t>
    <phoneticPr fontId="1" type="noConversion"/>
  </si>
  <si>
    <t xml:space="preserve">  其他城乡社区支出(款)</t>
    <phoneticPr fontId="1" type="noConversion"/>
  </si>
  <si>
    <t>农林水支出</t>
    <phoneticPr fontId="1" type="noConversion"/>
  </si>
  <si>
    <t xml:space="preserve">  农业</t>
    <phoneticPr fontId="1" type="noConversion"/>
  </si>
  <si>
    <t xml:space="preserve">  林业</t>
    <phoneticPr fontId="1" type="noConversion"/>
  </si>
  <si>
    <t xml:space="preserve">  水利</t>
    <phoneticPr fontId="1" type="noConversion"/>
  </si>
  <si>
    <t xml:space="preserve">  扶贫</t>
    <phoneticPr fontId="1" type="noConversion"/>
  </si>
  <si>
    <t xml:space="preserve">  农业综合开发</t>
    <phoneticPr fontId="1" type="noConversion"/>
  </si>
  <si>
    <t xml:space="preserve">  农村综合改革</t>
    <phoneticPr fontId="1" type="noConversion"/>
  </si>
  <si>
    <t xml:space="preserve">  普惠金融发展支出</t>
    <phoneticPr fontId="1" type="noConversion"/>
  </si>
  <si>
    <t xml:space="preserve">  其他农林水支出(款)</t>
    <phoneticPr fontId="1" type="noConversion"/>
  </si>
  <si>
    <t>交通运输支出</t>
    <phoneticPr fontId="1" type="noConversion"/>
  </si>
  <si>
    <t xml:space="preserve">  公路水路运输</t>
    <phoneticPr fontId="1" type="noConversion"/>
  </si>
  <si>
    <t xml:space="preserve">  成品油价格改革对交通运输的补贴</t>
    <phoneticPr fontId="1" type="noConversion"/>
  </si>
  <si>
    <t xml:space="preserve">  车辆购置税支出</t>
    <phoneticPr fontId="1" type="noConversion"/>
  </si>
  <si>
    <t xml:space="preserve">  其他交通运输支出(款)</t>
    <phoneticPr fontId="1" type="noConversion"/>
  </si>
  <si>
    <t>资源勘探信息等支出</t>
    <phoneticPr fontId="1" type="noConversion"/>
  </si>
  <si>
    <t xml:space="preserve">  工业和信息产业监管</t>
    <phoneticPr fontId="1" type="noConversion"/>
  </si>
  <si>
    <t xml:space="preserve">  安全生产监管</t>
    <phoneticPr fontId="1" type="noConversion"/>
  </si>
  <si>
    <t xml:space="preserve">  支持中小企业发展和管理支出</t>
    <phoneticPr fontId="1" type="noConversion"/>
  </si>
  <si>
    <t>商业服务业等支出</t>
    <phoneticPr fontId="1" type="noConversion"/>
  </si>
  <si>
    <t xml:space="preserve">  商业流通事务</t>
    <phoneticPr fontId="1" type="noConversion"/>
  </si>
  <si>
    <t xml:space="preserve">  旅游业管理与服务支出</t>
    <phoneticPr fontId="1" type="noConversion"/>
  </si>
  <si>
    <t>金融支出</t>
    <phoneticPr fontId="1" type="noConversion"/>
  </si>
  <si>
    <t xml:space="preserve">  金融部门行政支出</t>
    <phoneticPr fontId="1" type="noConversion"/>
  </si>
  <si>
    <t xml:space="preserve">  其他金融支出(款)</t>
    <phoneticPr fontId="1" type="noConversion"/>
  </si>
  <si>
    <t>国土海洋气象等支出</t>
    <phoneticPr fontId="1" type="noConversion"/>
  </si>
  <si>
    <t xml:space="preserve">  国土资源事务</t>
    <phoneticPr fontId="1" type="noConversion"/>
  </si>
  <si>
    <t xml:space="preserve">  地震事务</t>
    <phoneticPr fontId="1" type="noConversion"/>
  </si>
  <si>
    <t xml:space="preserve">  气象事务</t>
    <phoneticPr fontId="1" type="noConversion"/>
  </si>
  <si>
    <t>住房保障支出</t>
    <phoneticPr fontId="1" type="noConversion"/>
  </si>
  <si>
    <t xml:space="preserve">  保障性安居工程支出</t>
    <phoneticPr fontId="1" type="noConversion"/>
  </si>
  <si>
    <t>粮油物资储备支出</t>
    <phoneticPr fontId="1" type="noConversion"/>
  </si>
  <si>
    <t xml:space="preserve">  粮油事务</t>
    <phoneticPr fontId="1" type="noConversion"/>
  </si>
  <si>
    <t xml:space="preserve">  粮油储备</t>
    <phoneticPr fontId="1" type="noConversion"/>
  </si>
  <si>
    <t xml:space="preserve">  重要商品储备</t>
    <phoneticPr fontId="1" type="noConversion"/>
  </si>
  <si>
    <t>其他支出(类)</t>
    <phoneticPr fontId="1" type="noConversion"/>
  </si>
  <si>
    <t xml:space="preserve">  其他支出(款)</t>
    <phoneticPr fontId="1" type="noConversion"/>
  </si>
  <si>
    <t>债务付息支出</t>
    <phoneticPr fontId="1" type="noConversion"/>
  </si>
  <si>
    <t xml:space="preserve">  地方政府一般债务付息支出</t>
    <phoneticPr fontId="1" type="noConversion"/>
  </si>
  <si>
    <t>债务发行费用支出</t>
    <phoneticPr fontId="1" type="noConversion"/>
  </si>
  <si>
    <t xml:space="preserve">  地方政府一般债务发行费用支出</t>
    <phoneticPr fontId="1" type="noConversion"/>
  </si>
  <si>
    <t>2016年县级一般公共预算支出决算表</t>
    <phoneticPr fontId="1" type="noConversion"/>
  </si>
  <si>
    <t>表1-2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</si>
</sst>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Border="1">
      <alignment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1"/>
    </xf>
    <xf numFmtId="177" fontId="5" fillId="0" borderId="2" xfId="0" applyNumberFormat="1" applyFont="1" applyFill="1" applyBorder="1" applyAlignment="1" applyProtection="1">
      <alignment horizontal="right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9" fillId="0" borderId="4" xfId="0" applyNumberFormat="1" applyFont="1" applyFill="1" applyBorder="1" applyAlignment="1" applyProtection="1">
      <alignment horizontal="right" vertical="center"/>
    </xf>
    <xf numFmtId="3" fontId="9" fillId="0" borderId="8" xfId="0" applyNumberFormat="1" applyFont="1" applyFill="1" applyBorder="1" applyAlignment="1" applyProtection="1">
      <alignment horizontal="right"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0" fillId="0" borderId="6" xfId="0" applyNumberFormat="1" applyBorder="1" applyAlignment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1" applyFont="1" applyBorder="1" applyAlignment="1" applyProtection="1"/>
    <xf numFmtId="0" fontId="11" fillId="0" borderId="0" xfId="1" applyFont="1" applyBorder="1" applyAlignment="1" applyProtection="1"/>
    <xf numFmtId="0" fontId="12" fillId="0" borderId="0" xfId="1" applyFont="1" applyBorder="1" applyAlignment="1" applyProtection="1"/>
    <xf numFmtId="0" fontId="8" fillId="0" borderId="0" xfId="0" applyFont="1" applyBorder="1" applyAlignment="1">
      <alignment horizontal="left" vertical="center" indent="1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13" fillId="0" borderId="0" xfId="1" applyFont="1" applyBorder="1" applyAlignment="1" applyProtection="1"/>
    <xf numFmtId="0" fontId="2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9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</cellXfs>
  <cellStyles count="4">
    <cellStyle name="百分比 2" xfId="3"/>
    <cellStyle name="常规" xfId="0" builtinId="0"/>
    <cellStyle name="常规 2" xfId="1"/>
    <cellStyle name="常规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7"/>
  <sheetViews>
    <sheetView showGridLines="0" showZeros="0" tabSelected="1" workbookViewId="0">
      <selection sqref="A1:E417"/>
    </sheetView>
  </sheetViews>
  <sheetFormatPr defaultRowHeight="13.5"/>
  <cols>
    <col min="1" max="1" width="46.5" style="2" customWidth="1"/>
    <col min="2" max="3" width="12.625" customWidth="1"/>
    <col min="4" max="4" width="12.625" style="17" customWidth="1"/>
    <col min="5" max="5" width="12.625" customWidth="1"/>
    <col min="6" max="6" width="9" style="1"/>
  </cols>
  <sheetData>
    <row r="1" spans="1:6">
      <c r="A1" t="s">
        <v>366</v>
      </c>
    </row>
    <row r="2" spans="1:6">
      <c r="A2"/>
    </row>
    <row r="3" spans="1:6" ht="31.5" customHeight="1">
      <c r="A3" s="30" t="s">
        <v>365</v>
      </c>
      <c r="B3" s="30"/>
      <c r="C3" s="30"/>
      <c r="D3" s="30"/>
      <c r="E3" s="30"/>
    </row>
    <row r="4" spans="1:6" ht="23.25" customHeight="1" thickBot="1">
      <c r="A4" s="3"/>
      <c r="B4" s="4"/>
      <c r="C4" s="4"/>
      <c r="D4" s="18"/>
      <c r="E4" s="5" t="s">
        <v>0</v>
      </c>
    </row>
    <row r="5" spans="1:6" ht="48" customHeight="1">
      <c r="A5" s="11" t="s">
        <v>2</v>
      </c>
      <c r="B5" s="14" t="s">
        <v>3</v>
      </c>
      <c r="C5" s="12" t="s">
        <v>1</v>
      </c>
      <c r="D5" s="19" t="s">
        <v>4</v>
      </c>
      <c r="E5" s="13" t="s">
        <v>5</v>
      </c>
    </row>
    <row r="6" spans="1:6" s="26" customFormat="1" ht="19.5" customHeight="1">
      <c r="A6" s="24" t="s">
        <v>10</v>
      </c>
      <c r="B6" s="15">
        <v>19214</v>
      </c>
      <c r="C6" s="20">
        <v>19214</v>
      </c>
      <c r="D6" s="25">
        <f>C6*100/B6</f>
        <v>100</v>
      </c>
      <c r="E6" s="10">
        <f>C6*100/F6</f>
        <v>117.54557689954729</v>
      </c>
      <c r="F6" s="21">
        <v>16346</v>
      </c>
    </row>
    <row r="7" spans="1:6" s="26" customFormat="1" ht="19.5" customHeight="1">
      <c r="A7" s="24" t="s">
        <v>11</v>
      </c>
      <c r="B7" s="15">
        <v>367</v>
      </c>
      <c r="C7" s="20">
        <f>SUM(C8:C9)</f>
        <v>367</v>
      </c>
      <c r="D7" s="25">
        <f t="shared" ref="D7:D70" si="0">C7*100/B7</f>
        <v>100</v>
      </c>
      <c r="E7" s="10">
        <f t="shared" ref="E7:E70" si="1">C7*100/F7</f>
        <v>83.031674208144793</v>
      </c>
      <c r="F7" s="21">
        <f>SUM(F8:F9)</f>
        <v>442</v>
      </c>
    </row>
    <row r="8" spans="1:6" s="23" customFormat="1" ht="19.5" customHeight="1">
      <c r="A8" s="8" t="s">
        <v>8</v>
      </c>
      <c r="B8" s="10">
        <v>367</v>
      </c>
      <c r="C8" s="7">
        <v>367</v>
      </c>
      <c r="D8" s="9">
        <f t="shared" si="0"/>
        <v>100</v>
      </c>
      <c r="E8" s="10">
        <f t="shared" si="1"/>
        <v>84.174311926605498</v>
      </c>
      <c r="F8" s="22">
        <v>436</v>
      </c>
    </row>
    <row r="9" spans="1:6" s="23" customFormat="1" ht="19.5" customHeight="1">
      <c r="A9" s="8" t="s">
        <v>9</v>
      </c>
      <c r="B9" s="10">
        <v>0</v>
      </c>
      <c r="C9" s="7">
        <v>0</v>
      </c>
      <c r="D9" s="9"/>
      <c r="E9" s="10">
        <f t="shared" si="1"/>
        <v>0</v>
      </c>
      <c r="F9" s="22">
        <v>6</v>
      </c>
    </row>
    <row r="10" spans="1:6" s="26" customFormat="1" ht="19.5" customHeight="1">
      <c r="A10" s="24" t="s">
        <v>12</v>
      </c>
      <c r="B10" s="15">
        <v>404</v>
      </c>
      <c r="C10" s="20">
        <f>SUM(C11:C11)</f>
        <v>404</v>
      </c>
      <c r="D10" s="9">
        <f t="shared" si="0"/>
        <v>100</v>
      </c>
      <c r="E10" s="10">
        <f t="shared" si="1"/>
        <v>96.882494004796158</v>
      </c>
      <c r="F10" s="21">
        <f>SUM(F11:F11)</f>
        <v>417</v>
      </c>
    </row>
    <row r="11" spans="1:6" s="23" customFormat="1" ht="19.5" customHeight="1">
      <c r="A11" s="8" t="s">
        <v>8</v>
      </c>
      <c r="B11" s="10">
        <v>404</v>
      </c>
      <c r="C11" s="7">
        <v>404</v>
      </c>
      <c r="D11" s="9">
        <f t="shared" si="0"/>
        <v>100</v>
      </c>
      <c r="E11" s="10">
        <f t="shared" si="1"/>
        <v>96.882494004796158</v>
      </c>
      <c r="F11" s="22">
        <v>417</v>
      </c>
    </row>
    <row r="12" spans="1:6" s="26" customFormat="1" ht="19.5" customHeight="1">
      <c r="A12" s="24" t="s">
        <v>237</v>
      </c>
      <c r="B12" s="15">
        <v>9029</v>
      </c>
      <c r="C12" s="20">
        <f>SUM(C13:C17)</f>
        <v>9029</v>
      </c>
      <c r="D12" s="9">
        <f t="shared" si="0"/>
        <v>100</v>
      </c>
      <c r="E12" s="10">
        <f t="shared" si="1"/>
        <v>93.120874587458744</v>
      </c>
      <c r="F12" s="21">
        <f>SUM(F13:F17)</f>
        <v>9696</v>
      </c>
    </row>
    <row r="13" spans="1:6" s="23" customFormat="1" ht="19.5" customHeight="1">
      <c r="A13" s="8" t="s">
        <v>8</v>
      </c>
      <c r="B13" s="10">
        <v>8389</v>
      </c>
      <c r="C13" s="7">
        <v>8389</v>
      </c>
      <c r="D13" s="9">
        <f t="shared" si="0"/>
        <v>100</v>
      </c>
      <c r="E13" s="10">
        <f t="shared" si="1"/>
        <v>119.58660014255167</v>
      </c>
      <c r="F13" s="22">
        <v>7015</v>
      </c>
    </row>
    <row r="14" spans="1:6" s="23" customFormat="1" ht="19.5" customHeight="1">
      <c r="A14" s="8" t="s">
        <v>13</v>
      </c>
      <c r="B14" s="10">
        <v>0</v>
      </c>
      <c r="C14" s="7">
        <v>0</v>
      </c>
      <c r="D14" s="9"/>
      <c r="E14" s="10">
        <f t="shared" si="1"/>
        <v>0</v>
      </c>
      <c r="F14" s="22">
        <v>114</v>
      </c>
    </row>
    <row r="15" spans="1:6" s="23" customFormat="1" ht="19.5" customHeight="1">
      <c r="A15" s="8" t="s">
        <v>14</v>
      </c>
      <c r="B15" s="10">
        <v>493</v>
      </c>
      <c r="C15" s="7">
        <v>493</v>
      </c>
      <c r="D15" s="9">
        <f t="shared" si="0"/>
        <v>100</v>
      </c>
      <c r="E15" s="10">
        <f t="shared" si="1"/>
        <v>483.33333333333331</v>
      </c>
      <c r="F15" s="22">
        <v>102</v>
      </c>
    </row>
    <row r="16" spans="1:6" s="23" customFormat="1" ht="19.5" customHeight="1">
      <c r="A16" s="8" t="s">
        <v>15</v>
      </c>
      <c r="B16" s="10">
        <v>10</v>
      </c>
      <c r="C16" s="7">
        <v>10</v>
      </c>
      <c r="D16" s="9">
        <f t="shared" si="0"/>
        <v>100</v>
      </c>
      <c r="E16" s="10"/>
      <c r="F16" s="22">
        <v>0</v>
      </c>
    </row>
    <row r="17" spans="1:6" s="23" customFormat="1" ht="19.5" customHeight="1">
      <c r="A17" s="8" t="s">
        <v>16</v>
      </c>
      <c r="B17" s="10">
        <v>137</v>
      </c>
      <c r="C17" s="7">
        <v>137</v>
      </c>
      <c r="D17" s="9">
        <f t="shared" si="0"/>
        <v>100</v>
      </c>
      <c r="E17" s="10">
        <f t="shared" si="1"/>
        <v>5.5578093306288032</v>
      </c>
      <c r="F17" s="22">
        <v>2465</v>
      </c>
    </row>
    <row r="18" spans="1:6" s="26" customFormat="1" ht="19.5" customHeight="1">
      <c r="A18" s="24" t="s">
        <v>238</v>
      </c>
      <c r="B18" s="15">
        <v>632</v>
      </c>
      <c r="C18" s="20">
        <f>SUM(C19:C21)</f>
        <v>632</v>
      </c>
      <c r="D18" s="9">
        <f t="shared" si="0"/>
        <v>100</v>
      </c>
      <c r="E18" s="10">
        <f t="shared" si="1"/>
        <v>91.727140783744559</v>
      </c>
      <c r="F18" s="21">
        <f>SUM(F19:F21)</f>
        <v>689</v>
      </c>
    </row>
    <row r="19" spans="1:6" s="23" customFormat="1" ht="19.5" customHeight="1">
      <c r="A19" s="8" t="s">
        <v>8</v>
      </c>
      <c r="B19" s="10">
        <v>612</v>
      </c>
      <c r="C19" s="7">
        <v>612</v>
      </c>
      <c r="D19" s="9">
        <f t="shared" si="0"/>
        <v>100</v>
      </c>
      <c r="E19" s="10">
        <f t="shared" si="1"/>
        <v>93.292682926829272</v>
      </c>
      <c r="F19" s="22">
        <v>656</v>
      </c>
    </row>
    <row r="20" spans="1:6" s="23" customFormat="1" ht="19.5" customHeight="1">
      <c r="A20" s="8" t="s">
        <v>13</v>
      </c>
      <c r="B20" s="10">
        <v>0</v>
      </c>
      <c r="C20" s="7">
        <v>0</v>
      </c>
      <c r="D20" s="9"/>
      <c r="E20" s="10">
        <f t="shared" si="1"/>
        <v>0</v>
      </c>
      <c r="F20" s="22">
        <v>2</v>
      </c>
    </row>
    <row r="21" spans="1:6" s="23" customFormat="1" ht="19.5" customHeight="1">
      <c r="A21" s="8" t="s">
        <v>17</v>
      </c>
      <c r="B21" s="10">
        <v>20</v>
      </c>
      <c r="C21" s="7">
        <v>20</v>
      </c>
      <c r="D21" s="9">
        <f t="shared" si="0"/>
        <v>100</v>
      </c>
      <c r="E21" s="10">
        <f t="shared" si="1"/>
        <v>64.516129032258064</v>
      </c>
      <c r="F21" s="22">
        <v>31</v>
      </c>
    </row>
    <row r="22" spans="1:6" s="26" customFormat="1" ht="19.5" customHeight="1">
      <c r="A22" s="24" t="s">
        <v>239</v>
      </c>
      <c r="B22" s="15">
        <v>217</v>
      </c>
      <c r="C22" s="20">
        <f>SUM(C23:C23)</f>
        <v>217</v>
      </c>
      <c r="D22" s="9">
        <f t="shared" si="0"/>
        <v>100</v>
      </c>
      <c r="E22" s="10">
        <f t="shared" si="1"/>
        <v>136.47798742138366</v>
      </c>
      <c r="F22" s="21">
        <f>SUM(F23:F23)</f>
        <v>159</v>
      </c>
    </row>
    <row r="23" spans="1:6" s="23" customFormat="1" ht="19.5" customHeight="1">
      <c r="A23" s="8" t="s">
        <v>8</v>
      </c>
      <c r="B23" s="10">
        <v>217</v>
      </c>
      <c r="C23" s="7">
        <v>217</v>
      </c>
      <c r="D23" s="9">
        <f t="shared" si="0"/>
        <v>100</v>
      </c>
      <c r="E23" s="10">
        <f t="shared" si="1"/>
        <v>136.47798742138366</v>
      </c>
      <c r="F23" s="22">
        <v>159</v>
      </c>
    </row>
    <row r="24" spans="1:6" s="26" customFormat="1" ht="19.5" customHeight="1">
      <c r="A24" s="24" t="s">
        <v>240</v>
      </c>
      <c r="B24" s="15">
        <v>470</v>
      </c>
      <c r="C24" s="20">
        <f>SUM(C25:C27)</f>
        <v>470</v>
      </c>
      <c r="D24" s="9">
        <f t="shared" si="0"/>
        <v>100</v>
      </c>
      <c r="E24" s="10">
        <f t="shared" si="1"/>
        <v>111.9047619047619</v>
      </c>
      <c r="F24" s="21">
        <f>SUM(F25:F27)</f>
        <v>420</v>
      </c>
    </row>
    <row r="25" spans="1:6" s="23" customFormat="1" ht="19.5" customHeight="1">
      <c r="A25" s="8" t="s">
        <v>8</v>
      </c>
      <c r="B25" s="10">
        <v>441</v>
      </c>
      <c r="C25" s="7">
        <v>441</v>
      </c>
      <c r="D25" s="9">
        <f t="shared" si="0"/>
        <v>100</v>
      </c>
      <c r="E25" s="10">
        <f t="shared" si="1"/>
        <v>109.70149253731343</v>
      </c>
      <c r="F25" s="22">
        <v>402</v>
      </c>
    </row>
    <row r="26" spans="1:6" s="23" customFormat="1" ht="19.5" customHeight="1">
      <c r="A26" s="8" t="s">
        <v>18</v>
      </c>
      <c r="B26" s="10">
        <v>22</v>
      </c>
      <c r="C26" s="7">
        <v>22</v>
      </c>
      <c r="D26" s="9">
        <f t="shared" si="0"/>
        <v>100</v>
      </c>
      <c r="E26" s="10">
        <f t="shared" si="1"/>
        <v>122.22222222222223</v>
      </c>
      <c r="F26" s="22">
        <v>18</v>
      </c>
    </row>
    <row r="27" spans="1:6" s="23" customFormat="1" ht="19.5" customHeight="1">
      <c r="A27" s="8" t="s">
        <v>19</v>
      </c>
      <c r="B27" s="10">
        <v>7</v>
      </c>
      <c r="C27" s="7">
        <v>7</v>
      </c>
      <c r="D27" s="9">
        <f t="shared" si="0"/>
        <v>100</v>
      </c>
      <c r="E27" s="10"/>
      <c r="F27" s="22">
        <v>0</v>
      </c>
    </row>
    <row r="28" spans="1:6" s="26" customFormat="1" ht="19.5" customHeight="1">
      <c r="A28" s="24" t="s">
        <v>241</v>
      </c>
      <c r="B28" s="15">
        <v>210</v>
      </c>
      <c r="C28" s="20">
        <f>SUM(C29:C31)</f>
        <v>210</v>
      </c>
      <c r="D28" s="9">
        <f t="shared" si="0"/>
        <v>100</v>
      </c>
      <c r="E28" s="10">
        <f t="shared" si="1"/>
        <v>107.69230769230769</v>
      </c>
      <c r="F28" s="21">
        <f>SUM(F29:F31)</f>
        <v>195</v>
      </c>
    </row>
    <row r="29" spans="1:6" s="23" customFormat="1" ht="19.5" customHeight="1">
      <c r="A29" s="8" t="s">
        <v>8</v>
      </c>
      <c r="B29" s="10">
        <v>210</v>
      </c>
      <c r="C29" s="7">
        <v>210</v>
      </c>
      <c r="D29" s="9">
        <f t="shared" si="0"/>
        <v>100</v>
      </c>
      <c r="E29" s="10">
        <f t="shared" si="1"/>
        <v>156.71641791044777</v>
      </c>
      <c r="F29" s="22">
        <v>134</v>
      </c>
    </row>
    <row r="30" spans="1:6" s="23" customFormat="1" ht="19.5" customHeight="1">
      <c r="A30" s="8" t="s">
        <v>20</v>
      </c>
      <c r="B30" s="10">
        <v>0</v>
      </c>
      <c r="C30" s="7">
        <v>0</v>
      </c>
      <c r="D30" s="9"/>
      <c r="E30" s="10">
        <f t="shared" si="1"/>
        <v>0</v>
      </c>
      <c r="F30" s="22">
        <v>56</v>
      </c>
    </row>
    <row r="31" spans="1:6" s="23" customFormat="1" ht="19.5" customHeight="1">
      <c r="A31" s="8" t="s">
        <v>21</v>
      </c>
      <c r="B31" s="10">
        <v>0</v>
      </c>
      <c r="C31" s="7">
        <v>0</v>
      </c>
      <c r="D31" s="9"/>
      <c r="E31" s="10">
        <f t="shared" si="1"/>
        <v>0</v>
      </c>
      <c r="F31" s="22">
        <v>5</v>
      </c>
    </row>
    <row r="32" spans="1:6" s="26" customFormat="1" ht="19.5" customHeight="1">
      <c r="A32" s="24" t="s">
        <v>242</v>
      </c>
      <c r="B32" s="15">
        <v>183</v>
      </c>
      <c r="C32" s="20">
        <f>SUM(C33:C34)</f>
        <v>183</v>
      </c>
      <c r="D32" s="9">
        <f t="shared" si="0"/>
        <v>100</v>
      </c>
      <c r="E32" s="10">
        <f t="shared" si="1"/>
        <v>129.78723404255319</v>
      </c>
      <c r="F32" s="21">
        <f>SUM(F33:F34)</f>
        <v>141</v>
      </c>
    </row>
    <row r="33" spans="1:6" s="23" customFormat="1" ht="19.5" customHeight="1">
      <c r="A33" s="8" t="s">
        <v>8</v>
      </c>
      <c r="B33" s="10">
        <v>173</v>
      </c>
      <c r="C33" s="7">
        <v>173</v>
      </c>
      <c r="D33" s="9">
        <f t="shared" si="0"/>
        <v>100</v>
      </c>
      <c r="E33" s="10">
        <f t="shared" si="1"/>
        <v>122.69503546099291</v>
      </c>
      <c r="F33" s="22">
        <v>141</v>
      </c>
    </row>
    <row r="34" spans="1:6" s="23" customFormat="1" ht="19.5" customHeight="1">
      <c r="A34" s="8" t="s">
        <v>22</v>
      </c>
      <c r="B34" s="10">
        <v>10</v>
      </c>
      <c r="C34" s="7">
        <v>10</v>
      </c>
      <c r="D34" s="9">
        <f t="shared" si="0"/>
        <v>100</v>
      </c>
      <c r="E34" s="10"/>
      <c r="F34" s="22">
        <v>0</v>
      </c>
    </row>
    <row r="35" spans="1:6" s="26" customFormat="1" ht="19.5" customHeight="1">
      <c r="A35" s="24" t="s">
        <v>243</v>
      </c>
      <c r="B35" s="15">
        <v>276</v>
      </c>
      <c r="C35" s="20">
        <f>SUM(C36:C37)</f>
        <v>276</v>
      </c>
      <c r="D35" s="9">
        <f t="shared" si="0"/>
        <v>100</v>
      </c>
      <c r="E35" s="10">
        <f t="shared" si="1"/>
        <v>161.40350877192984</v>
      </c>
      <c r="F35" s="21">
        <f>SUM(F36:F37)</f>
        <v>171</v>
      </c>
    </row>
    <row r="36" spans="1:6" s="23" customFormat="1" ht="19.5" customHeight="1">
      <c r="A36" s="8" t="s">
        <v>8</v>
      </c>
      <c r="B36" s="10">
        <v>168</v>
      </c>
      <c r="C36" s="7">
        <v>168</v>
      </c>
      <c r="D36" s="9">
        <f t="shared" si="0"/>
        <v>100</v>
      </c>
      <c r="E36" s="10">
        <f t="shared" si="1"/>
        <v>120.86330935251799</v>
      </c>
      <c r="F36" s="22">
        <v>139</v>
      </c>
    </row>
    <row r="37" spans="1:6" s="23" customFormat="1" ht="19.5" customHeight="1">
      <c r="A37" s="8" t="s">
        <v>23</v>
      </c>
      <c r="B37" s="10">
        <v>108</v>
      </c>
      <c r="C37" s="7">
        <v>108</v>
      </c>
      <c r="D37" s="9">
        <f t="shared" si="0"/>
        <v>100</v>
      </c>
      <c r="E37" s="10">
        <f t="shared" si="1"/>
        <v>337.5</v>
      </c>
      <c r="F37" s="22">
        <v>32</v>
      </c>
    </row>
    <row r="38" spans="1:6" s="26" customFormat="1" ht="19.5" customHeight="1">
      <c r="A38" s="24" t="s">
        <v>244</v>
      </c>
      <c r="B38" s="15">
        <v>351</v>
      </c>
      <c r="C38" s="20">
        <f>SUM(C39:C39)</f>
        <v>351</v>
      </c>
      <c r="D38" s="9">
        <f t="shared" si="0"/>
        <v>100</v>
      </c>
      <c r="E38" s="10">
        <f t="shared" si="1"/>
        <v>132.95454545454547</v>
      </c>
      <c r="F38" s="21">
        <f>SUM(F39:F39)</f>
        <v>264</v>
      </c>
    </row>
    <row r="39" spans="1:6" s="23" customFormat="1" ht="19.5" customHeight="1">
      <c r="A39" s="8" t="s">
        <v>8</v>
      </c>
      <c r="B39" s="10">
        <v>351</v>
      </c>
      <c r="C39" s="7">
        <v>351</v>
      </c>
      <c r="D39" s="9">
        <f t="shared" si="0"/>
        <v>100</v>
      </c>
      <c r="E39" s="10">
        <f t="shared" si="1"/>
        <v>132.95454545454547</v>
      </c>
      <c r="F39" s="22">
        <v>264</v>
      </c>
    </row>
    <row r="40" spans="1:6" s="26" customFormat="1" ht="19.5" customHeight="1">
      <c r="A40" s="24" t="s">
        <v>245</v>
      </c>
      <c r="B40" s="15">
        <v>131</v>
      </c>
      <c r="C40" s="20">
        <f>SUM(C41:C42)</f>
        <v>131</v>
      </c>
      <c r="D40" s="9">
        <f t="shared" si="0"/>
        <v>100</v>
      </c>
      <c r="E40" s="10">
        <f t="shared" si="1"/>
        <v>76.162790697674424</v>
      </c>
      <c r="F40" s="21">
        <f>SUM(F41:F42)</f>
        <v>172</v>
      </c>
    </row>
    <row r="41" spans="1:6" s="23" customFormat="1" ht="19.5" customHeight="1">
      <c r="A41" s="8" t="s">
        <v>8</v>
      </c>
      <c r="B41" s="10">
        <v>35</v>
      </c>
      <c r="C41" s="7">
        <v>35</v>
      </c>
      <c r="D41" s="9">
        <f t="shared" si="0"/>
        <v>100</v>
      </c>
      <c r="E41" s="10">
        <f t="shared" si="1"/>
        <v>47.297297297297298</v>
      </c>
      <c r="F41" s="22">
        <v>74</v>
      </c>
    </row>
    <row r="42" spans="1:6" s="23" customFormat="1" ht="19.5" customHeight="1">
      <c r="A42" s="8" t="s">
        <v>24</v>
      </c>
      <c r="B42" s="10">
        <v>96</v>
      </c>
      <c r="C42" s="7">
        <v>96</v>
      </c>
      <c r="D42" s="9">
        <f t="shared" si="0"/>
        <v>100</v>
      </c>
      <c r="E42" s="10">
        <f t="shared" si="1"/>
        <v>97.959183673469383</v>
      </c>
      <c r="F42" s="22">
        <v>98</v>
      </c>
    </row>
    <row r="43" spans="1:6" s="26" customFormat="1" ht="19.5" customHeight="1">
      <c r="A43" s="24" t="s">
        <v>246</v>
      </c>
      <c r="B43" s="15">
        <v>292</v>
      </c>
      <c r="C43" s="20">
        <f>SUM(C44:C46)</f>
        <v>292</v>
      </c>
      <c r="D43" s="9">
        <f t="shared" si="0"/>
        <v>100</v>
      </c>
      <c r="E43" s="10">
        <f t="shared" si="1"/>
        <v>102.45614035087719</v>
      </c>
      <c r="F43" s="21">
        <f>SUM(F44:F46)</f>
        <v>285</v>
      </c>
    </row>
    <row r="44" spans="1:6" s="23" customFormat="1" ht="19.5" customHeight="1">
      <c r="A44" s="8" t="s">
        <v>8</v>
      </c>
      <c r="B44" s="10">
        <v>241</v>
      </c>
      <c r="C44" s="7">
        <v>241</v>
      </c>
      <c r="D44" s="9">
        <f t="shared" si="0"/>
        <v>100</v>
      </c>
      <c r="E44" s="10">
        <f t="shared" si="1"/>
        <v>121.71717171717172</v>
      </c>
      <c r="F44" s="22">
        <v>198</v>
      </c>
    </row>
    <row r="45" spans="1:6" s="23" customFormat="1" ht="19.5" customHeight="1">
      <c r="A45" s="8" t="s">
        <v>25</v>
      </c>
      <c r="B45" s="10">
        <v>10</v>
      </c>
      <c r="C45" s="7">
        <v>10</v>
      </c>
      <c r="D45" s="9">
        <f t="shared" si="0"/>
        <v>100</v>
      </c>
      <c r="E45" s="10"/>
      <c r="F45" s="22">
        <v>0</v>
      </c>
    </row>
    <row r="46" spans="1:6" s="23" customFormat="1" ht="19.5" customHeight="1">
      <c r="A46" s="8" t="s">
        <v>26</v>
      </c>
      <c r="B46" s="10">
        <v>41</v>
      </c>
      <c r="C46" s="7">
        <v>41</v>
      </c>
      <c r="D46" s="9">
        <f t="shared" si="0"/>
        <v>100</v>
      </c>
      <c r="E46" s="10">
        <f t="shared" si="1"/>
        <v>47.126436781609193</v>
      </c>
      <c r="F46" s="22">
        <v>87</v>
      </c>
    </row>
    <row r="47" spans="1:6" s="26" customFormat="1" ht="19.5" customHeight="1">
      <c r="A47" s="24" t="s">
        <v>247</v>
      </c>
      <c r="B47" s="15">
        <v>88</v>
      </c>
      <c r="C47" s="20">
        <f>SUM(C48:C48)</f>
        <v>88</v>
      </c>
      <c r="D47" s="9">
        <f t="shared" si="0"/>
        <v>100</v>
      </c>
      <c r="E47" s="10">
        <f t="shared" si="1"/>
        <v>169.23076923076923</v>
      </c>
      <c r="F47" s="21">
        <f>SUM(F48:F48)</f>
        <v>52</v>
      </c>
    </row>
    <row r="48" spans="1:6" s="23" customFormat="1" ht="19.5" customHeight="1">
      <c r="A48" s="8" t="s">
        <v>8</v>
      </c>
      <c r="B48" s="10">
        <v>88</v>
      </c>
      <c r="C48" s="7">
        <v>88</v>
      </c>
      <c r="D48" s="9">
        <f t="shared" si="0"/>
        <v>100</v>
      </c>
      <c r="E48" s="10">
        <f t="shared" si="1"/>
        <v>169.23076923076923</v>
      </c>
      <c r="F48" s="22">
        <v>52</v>
      </c>
    </row>
    <row r="49" spans="1:6" s="26" customFormat="1" ht="19.5" customHeight="1">
      <c r="A49" s="24" t="s">
        <v>248</v>
      </c>
      <c r="B49" s="15">
        <v>5</v>
      </c>
      <c r="C49" s="20">
        <f>SUM(C50:C51)</f>
        <v>5</v>
      </c>
      <c r="D49" s="9">
        <f t="shared" si="0"/>
        <v>100</v>
      </c>
      <c r="E49" s="10">
        <f t="shared" si="1"/>
        <v>100</v>
      </c>
      <c r="F49" s="21">
        <f>SUM(F50:F51)</f>
        <v>5</v>
      </c>
    </row>
    <row r="50" spans="1:6" s="23" customFormat="1" ht="19.5" customHeight="1">
      <c r="A50" s="8" t="s">
        <v>8</v>
      </c>
      <c r="B50" s="10">
        <v>5</v>
      </c>
      <c r="C50" s="7">
        <v>5</v>
      </c>
      <c r="D50" s="9">
        <f t="shared" si="0"/>
        <v>100</v>
      </c>
      <c r="E50" s="10"/>
      <c r="F50" s="22">
        <v>0</v>
      </c>
    </row>
    <row r="51" spans="1:6" s="23" customFormat="1" ht="19.5" customHeight="1">
      <c r="A51" s="8" t="s">
        <v>27</v>
      </c>
      <c r="B51" s="10">
        <v>0</v>
      </c>
      <c r="C51" s="7">
        <v>0</v>
      </c>
      <c r="D51" s="9"/>
      <c r="E51" s="10">
        <f t="shared" si="1"/>
        <v>0</v>
      </c>
      <c r="F51" s="22">
        <v>5</v>
      </c>
    </row>
    <row r="52" spans="1:6" s="26" customFormat="1" ht="19.5" customHeight="1">
      <c r="A52" s="24" t="s">
        <v>249</v>
      </c>
      <c r="B52" s="15">
        <v>740</v>
      </c>
      <c r="C52" s="20">
        <f>SUM(C53:C54)</f>
        <v>740</v>
      </c>
      <c r="D52" s="9">
        <f t="shared" si="0"/>
        <v>100</v>
      </c>
      <c r="E52" s="10">
        <f t="shared" si="1"/>
        <v>218.28908554572271</v>
      </c>
      <c r="F52" s="21">
        <f>SUM(F53:F54)</f>
        <v>339</v>
      </c>
    </row>
    <row r="53" spans="1:6" s="23" customFormat="1" ht="19.5" customHeight="1">
      <c r="A53" s="8" t="s">
        <v>8</v>
      </c>
      <c r="B53" s="10">
        <v>261</v>
      </c>
      <c r="C53" s="7">
        <v>261</v>
      </c>
      <c r="D53" s="9">
        <f t="shared" si="0"/>
        <v>100</v>
      </c>
      <c r="E53" s="10">
        <f t="shared" si="1"/>
        <v>81.5625</v>
      </c>
      <c r="F53" s="22">
        <v>320</v>
      </c>
    </row>
    <row r="54" spans="1:6" s="23" customFormat="1" ht="19.5" customHeight="1">
      <c r="A54" s="8" t="s">
        <v>28</v>
      </c>
      <c r="B54" s="10">
        <v>479</v>
      </c>
      <c r="C54" s="7">
        <v>479</v>
      </c>
      <c r="D54" s="9">
        <f t="shared" si="0"/>
        <v>100</v>
      </c>
      <c r="E54" s="10">
        <f t="shared" si="1"/>
        <v>2521.0526315789475</v>
      </c>
      <c r="F54" s="22">
        <v>19</v>
      </c>
    </row>
    <row r="55" spans="1:6" s="26" customFormat="1" ht="19.5" customHeight="1">
      <c r="A55" s="24" t="s">
        <v>250</v>
      </c>
      <c r="B55" s="15">
        <v>416</v>
      </c>
      <c r="C55" s="20">
        <f>SUM(C56:C57)</f>
        <v>416</v>
      </c>
      <c r="D55" s="9">
        <f t="shared" si="0"/>
        <v>100</v>
      </c>
      <c r="E55" s="10">
        <f t="shared" si="1"/>
        <v>301.44927536231882</v>
      </c>
      <c r="F55" s="21">
        <f>SUM(F56:F57)</f>
        <v>138</v>
      </c>
    </row>
    <row r="56" spans="1:6" s="23" customFormat="1" ht="19.5" customHeight="1">
      <c r="A56" s="8" t="s">
        <v>8</v>
      </c>
      <c r="B56" s="10">
        <v>171</v>
      </c>
      <c r="C56" s="7">
        <v>171</v>
      </c>
      <c r="D56" s="9">
        <f t="shared" si="0"/>
        <v>100</v>
      </c>
      <c r="E56" s="10">
        <f t="shared" si="1"/>
        <v>133.59375</v>
      </c>
      <c r="F56" s="22">
        <v>128</v>
      </c>
    </row>
    <row r="57" spans="1:6" s="23" customFormat="1" ht="19.5" customHeight="1">
      <c r="A57" s="8" t="s">
        <v>29</v>
      </c>
      <c r="B57" s="10">
        <v>245</v>
      </c>
      <c r="C57" s="7">
        <v>245</v>
      </c>
      <c r="D57" s="9">
        <f t="shared" si="0"/>
        <v>100</v>
      </c>
      <c r="E57" s="10">
        <f t="shared" si="1"/>
        <v>2450</v>
      </c>
      <c r="F57" s="22">
        <v>10</v>
      </c>
    </row>
    <row r="58" spans="1:6" s="26" customFormat="1" ht="19.5" customHeight="1">
      <c r="A58" s="24" t="s">
        <v>251</v>
      </c>
      <c r="B58" s="15">
        <v>414</v>
      </c>
      <c r="C58" s="20">
        <f>SUM(C59:C60)</f>
        <v>414</v>
      </c>
      <c r="D58" s="9">
        <f t="shared" si="0"/>
        <v>100</v>
      </c>
      <c r="E58" s="10">
        <f t="shared" si="1"/>
        <v>134.41558441558442</v>
      </c>
      <c r="F58" s="21">
        <f>SUM(F59:F60)</f>
        <v>308</v>
      </c>
    </row>
    <row r="59" spans="1:6" s="23" customFormat="1" ht="19.5" customHeight="1">
      <c r="A59" s="8" t="s">
        <v>8</v>
      </c>
      <c r="B59" s="10">
        <v>411</v>
      </c>
      <c r="C59" s="7">
        <v>411</v>
      </c>
      <c r="D59" s="9">
        <f t="shared" si="0"/>
        <v>100</v>
      </c>
      <c r="E59" s="10">
        <f t="shared" si="1"/>
        <v>135.19736842105263</v>
      </c>
      <c r="F59" s="22">
        <v>304</v>
      </c>
    </row>
    <row r="60" spans="1:6" s="23" customFormat="1" ht="19.5" customHeight="1">
      <c r="A60" s="8" t="s">
        <v>30</v>
      </c>
      <c r="B60" s="10">
        <v>3</v>
      </c>
      <c r="C60" s="7">
        <v>3</v>
      </c>
      <c r="D60" s="9">
        <f t="shared" si="0"/>
        <v>100</v>
      </c>
      <c r="E60" s="10">
        <f t="shared" si="1"/>
        <v>75</v>
      </c>
      <c r="F60" s="22">
        <v>4</v>
      </c>
    </row>
    <row r="61" spans="1:6" s="26" customFormat="1" ht="19.5" customHeight="1">
      <c r="A61" s="24" t="s">
        <v>252</v>
      </c>
      <c r="B61" s="15">
        <v>414</v>
      </c>
      <c r="C61" s="20">
        <f>SUM(C62:C63)</f>
        <v>414</v>
      </c>
      <c r="D61" s="9">
        <f t="shared" si="0"/>
        <v>100</v>
      </c>
      <c r="E61" s="10">
        <f t="shared" si="1"/>
        <v>75.824175824175825</v>
      </c>
      <c r="F61" s="21">
        <f>SUM(F62:F63)</f>
        <v>546</v>
      </c>
    </row>
    <row r="62" spans="1:6" s="23" customFormat="1" ht="19.5" customHeight="1">
      <c r="A62" s="8" t="s">
        <v>8</v>
      </c>
      <c r="B62" s="10">
        <v>413</v>
      </c>
      <c r="C62" s="7">
        <v>413</v>
      </c>
      <c r="D62" s="9">
        <f t="shared" si="0"/>
        <v>100</v>
      </c>
      <c r="E62" s="10">
        <f t="shared" si="1"/>
        <v>75.641025641025635</v>
      </c>
      <c r="F62" s="22">
        <v>546</v>
      </c>
    </row>
    <row r="63" spans="1:6" s="23" customFormat="1" ht="19.5" customHeight="1">
      <c r="A63" s="8" t="s">
        <v>31</v>
      </c>
      <c r="B63" s="10">
        <v>1</v>
      </c>
      <c r="C63" s="7">
        <v>1</v>
      </c>
      <c r="D63" s="9">
        <f t="shared" si="0"/>
        <v>100</v>
      </c>
      <c r="E63" s="10"/>
      <c r="F63" s="22">
        <v>0</v>
      </c>
    </row>
    <row r="64" spans="1:6" s="26" customFormat="1" ht="19.5" customHeight="1">
      <c r="A64" s="24" t="s">
        <v>253</v>
      </c>
      <c r="B64" s="15">
        <v>695</v>
      </c>
      <c r="C64" s="20">
        <f>SUM(C65:C66)</f>
        <v>695</v>
      </c>
      <c r="D64" s="9">
        <f t="shared" si="0"/>
        <v>100</v>
      </c>
      <c r="E64" s="10">
        <f t="shared" si="1"/>
        <v>154.78841870824053</v>
      </c>
      <c r="F64" s="21">
        <f>SUM(F65:F66)</f>
        <v>449</v>
      </c>
    </row>
    <row r="65" spans="1:6" s="23" customFormat="1" ht="19.5" customHeight="1">
      <c r="A65" s="8" t="s">
        <v>8</v>
      </c>
      <c r="B65" s="10">
        <v>690</v>
      </c>
      <c r="C65" s="7">
        <v>690</v>
      </c>
      <c r="D65" s="9">
        <f t="shared" si="0"/>
        <v>100</v>
      </c>
      <c r="E65" s="10">
        <f t="shared" si="1"/>
        <v>172.93233082706766</v>
      </c>
      <c r="F65" s="22">
        <v>399</v>
      </c>
    </row>
    <row r="66" spans="1:6" s="23" customFormat="1" ht="19.5" customHeight="1">
      <c r="A66" s="8" t="s">
        <v>32</v>
      </c>
      <c r="B66" s="10">
        <v>5</v>
      </c>
      <c r="C66" s="7">
        <v>5</v>
      </c>
      <c r="D66" s="9">
        <f t="shared" si="0"/>
        <v>100</v>
      </c>
      <c r="E66" s="10">
        <f t="shared" si="1"/>
        <v>10</v>
      </c>
      <c r="F66" s="22">
        <v>50</v>
      </c>
    </row>
    <row r="67" spans="1:6" s="26" customFormat="1" ht="19.5" customHeight="1">
      <c r="A67" s="24" t="s">
        <v>254</v>
      </c>
      <c r="B67" s="15">
        <v>203</v>
      </c>
      <c r="C67" s="20">
        <f>SUM(C68:C68)</f>
        <v>203</v>
      </c>
      <c r="D67" s="9">
        <f t="shared" si="0"/>
        <v>100</v>
      </c>
      <c r="E67" s="10">
        <f t="shared" si="1"/>
        <v>66.33986928104575</v>
      </c>
      <c r="F67" s="21">
        <f>SUM(F68:F68)</f>
        <v>306</v>
      </c>
    </row>
    <row r="68" spans="1:6" s="23" customFormat="1" ht="19.5" customHeight="1">
      <c r="A68" s="8" t="s">
        <v>8</v>
      </c>
      <c r="B68" s="10">
        <v>203</v>
      </c>
      <c r="C68" s="7">
        <v>203</v>
      </c>
      <c r="D68" s="9">
        <f t="shared" si="0"/>
        <v>100</v>
      </c>
      <c r="E68" s="10">
        <f t="shared" si="1"/>
        <v>66.33986928104575</v>
      </c>
      <c r="F68" s="22">
        <v>306</v>
      </c>
    </row>
    <row r="69" spans="1:6" s="26" customFormat="1" ht="19.5" customHeight="1">
      <c r="A69" s="24" t="s">
        <v>255</v>
      </c>
      <c r="B69" s="15">
        <v>285</v>
      </c>
      <c r="C69" s="20">
        <f>SUM(C70:C71)</f>
        <v>285</v>
      </c>
      <c r="D69" s="9">
        <f t="shared" si="0"/>
        <v>100</v>
      </c>
      <c r="E69" s="10">
        <f t="shared" si="1"/>
        <v>95.317725752508366</v>
      </c>
      <c r="F69" s="21">
        <f>SUM(F70:F71)</f>
        <v>299</v>
      </c>
    </row>
    <row r="70" spans="1:6" s="23" customFormat="1" ht="19.5" customHeight="1">
      <c r="A70" s="8" t="s">
        <v>8</v>
      </c>
      <c r="B70" s="10">
        <v>285</v>
      </c>
      <c r="C70" s="7">
        <v>285</v>
      </c>
      <c r="D70" s="9">
        <f t="shared" si="0"/>
        <v>100</v>
      </c>
      <c r="E70" s="10">
        <f t="shared" si="1"/>
        <v>130.73394495412845</v>
      </c>
      <c r="F70" s="22">
        <v>218</v>
      </c>
    </row>
    <row r="71" spans="1:6" s="23" customFormat="1" ht="19.5" customHeight="1">
      <c r="A71" s="8" t="s">
        <v>33</v>
      </c>
      <c r="B71" s="10">
        <v>0</v>
      </c>
      <c r="C71" s="7">
        <v>0</v>
      </c>
      <c r="D71" s="9"/>
      <c r="E71" s="10">
        <f t="shared" ref="E71:E134" si="2">C71*100/F71</f>
        <v>0</v>
      </c>
      <c r="F71" s="22">
        <v>81</v>
      </c>
    </row>
    <row r="72" spans="1:6" s="26" customFormat="1" ht="19.5" customHeight="1">
      <c r="A72" s="24" t="s">
        <v>256</v>
      </c>
      <c r="B72" s="15">
        <v>372</v>
      </c>
      <c r="C72" s="20">
        <f>SUM(C73:C74)</f>
        <v>372</v>
      </c>
      <c r="D72" s="9">
        <f t="shared" ref="D72:D134" si="3">C72*100/B72</f>
        <v>100</v>
      </c>
      <c r="E72" s="10">
        <f t="shared" si="2"/>
        <v>114.11042944785277</v>
      </c>
      <c r="F72" s="21">
        <f>SUM(F73:F74)</f>
        <v>326</v>
      </c>
    </row>
    <row r="73" spans="1:6" s="23" customFormat="1" ht="19.5" customHeight="1">
      <c r="A73" s="8" t="s">
        <v>8</v>
      </c>
      <c r="B73" s="10">
        <v>372</v>
      </c>
      <c r="C73" s="7">
        <v>372</v>
      </c>
      <c r="D73" s="9">
        <f t="shared" si="3"/>
        <v>100</v>
      </c>
      <c r="E73" s="10">
        <f t="shared" si="2"/>
        <v>130.98591549295776</v>
      </c>
      <c r="F73" s="22">
        <v>284</v>
      </c>
    </row>
    <row r="74" spans="1:6" s="23" customFormat="1" ht="19.5" customHeight="1">
      <c r="A74" s="8" t="s">
        <v>34</v>
      </c>
      <c r="B74" s="10">
        <v>0</v>
      </c>
      <c r="C74" s="7">
        <v>0</v>
      </c>
      <c r="D74" s="9"/>
      <c r="E74" s="10">
        <f t="shared" si="2"/>
        <v>0</v>
      </c>
      <c r="F74" s="22">
        <v>42</v>
      </c>
    </row>
    <row r="75" spans="1:6" s="26" customFormat="1" ht="19.5" customHeight="1">
      <c r="A75" s="24" t="s">
        <v>257</v>
      </c>
      <c r="B75" s="15">
        <v>3020</v>
      </c>
      <c r="C75" s="20">
        <f>SUM(C76:C76)</f>
        <v>3020</v>
      </c>
      <c r="D75" s="9">
        <f t="shared" si="3"/>
        <v>100</v>
      </c>
      <c r="E75" s="10">
        <f t="shared" si="2"/>
        <v>573.05502846299805</v>
      </c>
      <c r="F75" s="21">
        <f>SUM(F76:F76)</f>
        <v>527</v>
      </c>
    </row>
    <row r="76" spans="1:6" s="23" customFormat="1" ht="19.5" customHeight="1">
      <c r="A76" s="8" t="s">
        <v>35</v>
      </c>
      <c r="B76" s="10">
        <v>3020</v>
      </c>
      <c r="C76" s="7">
        <v>3020</v>
      </c>
      <c r="D76" s="9">
        <f t="shared" si="3"/>
        <v>100</v>
      </c>
      <c r="E76" s="10">
        <f t="shared" si="2"/>
        <v>573.05502846299805</v>
      </c>
      <c r="F76" s="22">
        <v>527</v>
      </c>
    </row>
    <row r="77" spans="1:6" s="26" customFormat="1" ht="19.5" customHeight="1">
      <c r="A77" s="24" t="s">
        <v>258</v>
      </c>
      <c r="B77" s="15">
        <v>99</v>
      </c>
      <c r="C77" s="20">
        <v>99</v>
      </c>
      <c r="D77" s="9">
        <f t="shared" si="3"/>
        <v>100</v>
      </c>
      <c r="E77" s="10">
        <f t="shared" si="2"/>
        <v>97.058823529411768</v>
      </c>
      <c r="F77" s="21">
        <v>102</v>
      </c>
    </row>
    <row r="78" spans="1:6" s="26" customFormat="1" ht="19.5" customHeight="1">
      <c r="A78" s="24" t="s">
        <v>259</v>
      </c>
      <c r="B78" s="15">
        <v>99</v>
      </c>
      <c r="C78" s="20">
        <f>SUM(C79:C79)</f>
        <v>99</v>
      </c>
      <c r="D78" s="9">
        <f t="shared" si="3"/>
        <v>100</v>
      </c>
      <c r="E78" s="10">
        <f t="shared" si="2"/>
        <v>97.058823529411768</v>
      </c>
      <c r="F78" s="21">
        <f>SUM(F79:F79)</f>
        <v>102</v>
      </c>
    </row>
    <row r="79" spans="1:6" s="23" customFormat="1" ht="19.5" customHeight="1">
      <c r="A79" s="8" t="s">
        <v>36</v>
      </c>
      <c r="B79" s="10">
        <v>99</v>
      </c>
      <c r="C79" s="7">
        <v>99</v>
      </c>
      <c r="D79" s="9">
        <f t="shared" si="3"/>
        <v>100</v>
      </c>
      <c r="E79" s="10">
        <f t="shared" si="2"/>
        <v>97.058823529411768</v>
      </c>
      <c r="F79" s="22">
        <v>102</v>
      </c>
    </row>
    <row r="80" spans="1:6" s="26" customFormat="1" ht="19.5" customHeight="1">
      <c r="A80" s="24" t="s">
        <v>260</v>
      </c>
      <c r="B80" s="15">
        <v>5334</v>
      </c>
      <c r="C80" s="20">
        <v>5334</v>
      </c>
      <c r="D80" s="9">
        <f t="shared" si="3"/>
        <v>100</v>
      </c>
      <c r="E80" s="10">
        <f t="shared" si="2"/>
        <v>93.154034229828852</v>
      </c>
      <c r="F80" s="21">
        <v>5726</v>
      </c>
    </row>
    <row r="81" spans="1:6" s="26" customFormat="1" ht="19.5" customHeight="1">
      <c r="A81" s="24" t="s">
        <v>261</v>
      </c>
      <c r="B81" s="15">
        <v>177</v>
      </c>
      <c r="C81" s="20">
        <f>SUM(C82:C84)</f>
        <v>177</v>
      </c>
      <c r="D81" s="9">
        <f t="shared" si="3"/>
        <v>100</v>
      </c>
      <c r="E81" s="10">
        <f t="shared" si="2"/>
        <v>160.90909090909091</v>
      </c>
      <c r="F81" s="21">
        <f>SUM(F82:F84)</f>
        <v>110</v>
      </c>
    </row>
    <row r="82" spans="1:6" s="23" customFormat="1" ht="19.5" customHeight="1">
      <c r="A82" s="8" t="s">
        <v>37</v>
      </c>
      <c r="B82" s="10">
        <v>94</v>
      </c>
      <c r="C82" s="7">
        <v>94</v>
      </c>
      <c r="D82" s="9">
        <f t="shared" si="3"/>
        <v>100</v>
      </c>
      <c r="E82" s="10">
        <f t="shared" si="2"/>
        <v>235</v>
      </c>
      <c r="F82" s="22">
        <v>40</v>
      </c>
    </row>
    <row r="83" spans="1:6" s="23" customFormat="1" ht="19.5" customHeight="1">
      <c r="A83" s="8" t="s">
        <v>38</v>
      </c>
      <c r="B83" s="10">
        <v>83</v>
      </c>
      <c r="C83" s="7">
        <v>83</v>
      </c>
      <c r="D83" s="9">
        <f t="shared" si="3"/>
        <v>100</v>
      </c>
      <c r="E83" s="10">
        <f t="shared" si="2"/>
        <v>138.33333333333334</v>
      </c>
      <c r="F83" s="22">
        <v>60</v>
      </c>
    </row>
    <row r="84" spans="1:6" s="23" customFormat="1" ht="19.5" customHeight="1">
      <c r="A84" s="8" t="s">
        <v>39</v>
      </c>
      <c r="B84" s="10">
        <v>0</v>
      </c>
      <c r="C84" s="7">
        <v>0</v>
      </c>
      <c r="D84" s="9"/>
      <c r="E84" s="10">
        <f t="shared" si="2"/>
        <v>0</v>
      </c>
      <c r="F84" s="22">
        <v>10</v>
      </c>
    </row>
    <row r="85" spans="1:6" s="26" customFormat="1" ht="19.5" customHeight="1">
      <c r="A85" s="24" t="s">
        <v>262</v>
      </c>
      <c r="B85" s="15">
        <v>2899</v>
      </c>
      <c r="C85" s="20">
        <f>SUM(C86:C91)</f>
        <v>2899</v>
      </c>
      <c r="D85" s="9">
        <f t="shared" si="3"/>
        <v>100</v>
      </c>
      <c r="E85" s="10">
        <f t="shared" si="2"/>
        <v>141.20798830979055</v>
      </c>
      <c r="F85" s="21">
        <f>SUM(F86:F91)</f>
        <v>2053</v>
      </c>
    </row>
    <row r="86" spans="1:6" s="23" customFormat="1" ht="19.5" customHeight="1">
      <c r="A86" s="8" t="s">
        <v>8</v>
      </c>
      <c r="B86" s="10">
        <v>2398</v>
      </c>
      <c r="C86" s="7">
        <v>2398</v>
      </c>
      <c r="D86" s="9">
        <f t="shared" si="3"/>
        <v>100</v>
      </c>
      <c r="E86" s="10">
        <f t="shared" si="2"/>
        <v>160.29411764705881</v>
      </c>
      <c r="F86" s="22">
        <v>1496</v>
      </c>
    </row>
    <row r="87" spans="1:6" s="23" customFormat="1" ht="19.5" customHeight="1">
      <c r="A87" s="8" t="s">
        <v>40</v>
      </c>
      <c r="B87" s="10">
        <v>0</v>
      </c>
      <c r="C87" s="7">
        <v>0</v>
      </c>
      <c r="D87" s="9"/>
      <c r="E87" s="10">
        <f t="shared" si="2"/>
        <v>0</v>
      </c>
      <c r="F87" s="22">
        <v>2</v>
      </c>
    </row>
    <row r="88" spans="1:6" s="23" customFormat="1" ht="19.5" customHeight="1">
      <c r="A88" s="8" t="s">
        <v>41</v>
      </c>
      <c r="B88" s="10">
        <v>35</v>
      </c>
      <c r="C88" s="7">
        <v>35</v>
      </c>
      <c r="D88" s="9">
        <f t="shared" si="3"/>
        <v>100</v>
      </c>
      <c r="E88" s="10">
        <f t="shared" si="2"/>
        <v>205.88235294117646</v>
      </c>
      <c r="F88" s="22">
        <v>17</v>
      </c>
    </row>
    <row r="89" spans="1:6" s="23" customFormat="1" ht="19.5" customHeight="1">
      <c r="A89" s="8" t="s">
        <v>42</v>
      </c>
      <c r="B89" s="10">
        <v>61</v>
      </c>
      <c r="C89" s="7">
        <v>61</v>
      </c>
      <c r="D89" s="9">
        <f t="shared" si="3"/>
        <v>100</v>
      </c>
      <c r="E89" s="10">
        <f t="shared" si="2"/>
        <v>43.262411347517734</v>
      </c>
      <c r="F89" s="22">
        <v>141</v>
      </c>
    </row>
    <row r="90" spans="1:6" s="23" customFormat="1" ht="19.5" customHeight="1">
      <c r="A90" s="8" t="s">
        <v>43</v>
      </c>
      <c r="B90" s="10">
        <v>11</v>
      </c>
      <c r="C90" s="7">
        <v>11</v>
      </c>
      <c r="D90" s="9">
        <f t="shared" si="3"/>
        <v>100</v>
      </c>
      <c r="E90" s="10">
        <f t="shared" si="2"/>
        <v>275</v>
      </c>
      <c r="F90" s="22">
        <v>4</v>
      </c>
    </row>
    <row r="91" spans="1:6" s="23" customFormat="1" ht="19.5" customHeight="1">
      <c r="A91" s="8" t="s">
        <v>44</v>
      </c>
      <c r="B91" s="10">
        <v>394</v>
      </c>
      <c r="C91" s="7">
        <v>394</v>
      </c>
      <c r="D91" s="9">
        <f t="shared" si="3"/>
        <v>100</v>
      </c>
      <c r="E91" s="10">
        <f t="shared" si="2"/>
        <v>100.25445292620866</v>
      </c>
      <c r="F91" s="22">
        <v>393</v>
      </c>
    </row>
    <row r="92" spans="1:6" s="26" customFormat="1" ht="19.5" customHeight="1">
      <c r="A92" s="24" t="s">
        <v>263</v>
      </c>
      <c r="B92" s="15">
        <v>425</v>
      </c>
      <c r="C92" s="20">
        <f>SUM(C93:C94)</f>
        <v>425</v>
      </c>
      <c r="D92" s="9">
        <f t="shared" si="3"/>
        <v>100</v>
      </c>
      <c r="E92" s="10">
        <f t="shared" si="2"/>
        <v>187.22466960352423</v>
      </c>
      <c r="F92" s="21">
        <f>SUM(F93:F94)</f>
        <v>227</v>
      </c>
    </row>
    <row r="93" spans="1:6" s="23" customFormat="1" ht="19.5" customHeight="1">
      <c r="A93" s="8" t="s">
        <v>8</v>
      </c>
      <c r="B93" s="10">
        <v>293</v>
      </c>
      <c r="C93" s="7">
        <v>293</v>
      </c>
      <c r="D93" s="9">
        <f t="shared" si="3"/>
        <v>100</v>
      </c>
      <c r="E93" s="10">
        <f t="shared" si="2"/>
        <v>246.21848739495798</v>
      </c>
      <c r="F93" s="22">
        <v>119</v>
      </c>
    </row>
    <row r="94" spans="1:6" s="23" customFormat="1" ht="19.5" customHeight="1">
      <c r="A94" s="8" t="s">
        <v>45</v>
      </c>
      <c r="B94" s="10">
        <v>132</v>
      </c>
      <c r="C94" s="7">
        <v>132</v>
      </c>
      <c r="D94" s="9">
        <f t="shared" si="3"/>
        <v>100</v>
      </c>
      <c r="E94" s="10">
        <f t="shared" si="2"/>
        <v>122.22222222222223</v>
      </c>
      <c r="F94" s="22">
        <v>108</v>
      </c>
    </row>
    <row r="95" spans="1:6" s="26" customFormat="1" ht="19.5" customHeight="1">
      <c r="A95" s="24" t="s">
        <v>264</v>
      </c>
      <c r="B95" s="15">
        <v>801</v>
      </c>
      <c r="C95" s="20">
        <f>SUM(C96:C98)</f>
        <v>801</v>
      </c>
      <c r="D95" s="9">
        <f t="shared" si="3"/>
        <v>100</v>
      </c>
      <c r="E95" s="10">
        <f t="shared" si="2"/>
        <v>93.247962747380669</v>
      </c>
      <c r="F95" s="21">
        <f>SUM(F96:F98)</f>
        <v>859</v>
      </c>
    </row>
    <row r="96" spans="1:6" s="23" customFormat="1" ht="19.5" customHeight="1">
      <c r="A96" s="8" t="s">
        <v>8</v>
      </c>
      <c r="B96" s="10">
        <v>374</v>
      </c>
      <c r="C96" s="7">
        <v>374</v>
      </c>
      <c r="D96" s="9">
        <f t="shared" si="3"/>
        <v>100</v>
      </c>
      <c r="E96" s="10">
        <f t="shared" si="2"/>
        <v>132.15547703180212</v>
      </c>
      <c r="F96" s="22">
        <v>283</v>
      </c>
    </row>
    <row r="97" spans="1:6" s="23" customFormat="1" ht="19.5" customHeight="1">
      <c r="A97" s="8" t="s">
        <v>46</v>
      </c>
      <c r="B97" s="10">
        <v>160</v>
      </c>
      <c r="C97" s="7">
        <v>160</v>
      </c>
      <c r="D97" s="9">
        <f t="shared" si="3"/>
        <v>100</v>
      </c>
      <c r="E97" s="10">
        <f t="shared" si="2"/>
        <v>31.43418467583497</v>
      </c>
      <c r="F97" s="22">
        <v>509</v>
      </c>
    </row>
    <row r="98" spans="1:6" s="23" customFormat="1" ht="19.5" customHeight="1">
      <c r="A98" s="8" t="s">
        <v>47</v>
      </c>
      <c r="B98" s="10">
        <v>267</v>
      </c>
      <c r="C98" s="7">
        <v>267</v>
      </c>
      <c r="D98" s="9">
        <f t="shared" si="3"/>
        <v>100</v>
      </c>
      <c r="E98" s="10">
        <f t="shared" si="2"/>
        <v>398.50746268656718</v>
      </c>
      <c r="F98" s="22">
        <v>67</v>
      </c>
    </row>
    <row r="99" spans="1:6" s="26" customFormat="1" ht="19.5" customHeight="1">
      <c r="A99" s="24" t="s">
        <v>265</v>
      </c>
      <c r="B99" s="15">
        <v>470</v>
      </c>
      <c r="C99" s="20">
        <f>SUM(C100:C103)</f>
        <v>470</v>
      </c>
      <c r="D99" s="9">
        <f t="shared" si="3"/>
        <v>100</v>
      </c>
      <c r="E99" s="10">
        <f t="shared" si="2"/>
        <v>160.95890410958904</v>
      </c>
      <c r="F99" s="21">
        <f>SUM(F100:F103)</f>
        <v>292</v>
      </c>
    </row>
    <row r="100" spans="1:6" s="23" customFormat="1" ht="19.5" customHeight="1">
      <c r="A100" s="8" t="s">
        <v>8</v>
      </c>
      <c r="B100" s="10">
        <v>421</v>
      </c>
      <c r="C100" s="7">
        <v>421</v>
      </c>
      <c r="D100" s="9">
        <f t="shared" si="3"/>
        <v>100</v>
      </c>
      <c r="E100" s="10">
        <f t="shared" si="2"/>
        <v>190.49773755656108</v>
      </c>
      <c r="F100" s="22">
        <v>221</v>
      </c>
    </row>
    <row r="101" spans="1:6" s="23" customFormat="1" ht="19.5" customHeight="1">
      <c r="A101" s="8" t="s">
        <v>48</v>
      </c>
      <c r="B101" s="10">
        <v>0</v>
      </c>
      <c r="C101" s="7">
        <v>0</v>
      </c>
      <c r="D101" s="9"/>
      <c r="E101" s="10">
        <f t="shared" si="2"/>
        <v>0</v>
      </c>
      <c r="F101" s="22">
        <v>10</v>
      </c>
    </row>
    <row r="102" spans="1:6" s="23" customFormat="1" ht="19.5" customHeight="1">
      <c r="A102" s="8" t="s">
        <v>49</v>
      </c>
      <c r="B102" s="10">
        <v>12</v>
      </c>
      <c r="C102" s="7">
        <v>12</v>
      </c>
      <c r="D102" s="9">
        <f t="shared" si="3"/>
        <v>100</v>
      </c>
      <c r="E102" s="10">
        <f t="shared" si="2"/>
        <v>48</v>
      </c>
      <c r="F102" s="22">
        <v>25</v>
      </c>
    </row>
    <row r="103" spans="1:6" s="23" customFormat="1" ht="19.5" customHeight="1">
      <c r="A103" s="8" t="s">
        <v>50</v>
      </c>
      <c r="B103" s="10">
        <v>37</v>
      </c>
      <c r="C103" s="7">
        <v>37</v>
      </c>
      <c r="D103" s="9">
        <f t="shared" si="3"/>
        <v>100</v>
      </c>
      <c r="E103" s="10">
        <f t="shared" si="2"/>
        <v>102.77777777777777</v>
      </c>
      <c r="F103" s="22">
        <v>36</v>
      </c>
    </row>
    <row r="104" spans="1:6" s="26" customFormat="1" ht="19.5" customHeight="1">
      <c r="A104" s="24" t="s">
        <v>266</v>
      </c>
      <c r="B104" s="15">
        <v>562</v>
      </c>
      <c r="C104" s="20">
        <f>C105+C106</f>
        <v>562</v>
      </c>
      <c r="D104" s="9">
        <f t="shared" si="3"/>
        <v>100</v>
      </c>
      <c r="E104" s="10">
        <f t="shared" si="2"/>
        <v>25.720823798627002</v>
      </c>
      <c r="F104" s="21">
        <f>F105+F106</f>
        <v>2185</v>
      </c>
    </row>
    <row r="105" spans="1:6" s="23" customFormat="1" ht="19.5" customHeight="1">
      <c r="A105" s="8" t="s">
        <v>51</v>
      </c>
      <c r="B105" s="10">
        <v>562</v>
      </c>
      <c r="C105" s="7">
        <v>562</v>
      </c>
      <c r="D105" s="9">
        <f t="shared" si="3"/>
        <v>100</v>
      </c>
      <c r="E105" s="10">
        <f t="shared" si="2"/>
        <v>35.910543130990412</v>
      </c>
      <c r="F105" s="22">
        <v>1565</v>
      </c>
    </row>
    <row r="106" spans="1:6" s="23" customFormat="1" ht="19.5" customHeight="1">
      <c r="A106" s="8" t="s">
        <v>52</v>
      </c>
      <c r="B106" s="10">
        <v>0</v>
      </c>
      <c r="C106" s="7">
        <v>0</v>
      </c>
      <c r="D106" s="9"/>
      <c r="E106" s="10">
        <f t="shared" si="2"/>
        <v>0</v>
      </c>
      <c r="F106" s="22">
        <v>620</v>
      </c>
    </row>
    <row r="107" spans="1:6" s="26" customFormat="1" ht="19.5" customHeight="1">
      <c r="A107" s="24" t="s">
        <v>267</v>
      </c>
      <c r="B107" s="15">
        <v>21606</v>
      </c>
      <c r="C107" s="20">
        <v>21606</v>
      </c>
      <c r="D107" s="9">
        <f t="shared" si="3"/>
        <v>100</v>
      </c>
      <c r="E107" s="10">
        <f t="shared" si="2"/>
        <v>111.5724244771495</v>
      </c>
      <c r="F107" s="22">
        <v>19365</v>
      </c>
    </row>
    <row r="108" spans="1:6" s="26" customFormat="1" ht="19.5" customHeight="1">
      <c r="A108" s="24" t="s">
        <v>268</v>
      </c>
      <c r="B108" s="15">
        <v>1297</v>
      </c>
      <c r="C108" s="20">
        <f>SUM(C109:C109)</f>
        <v>1297</v>
      </c>
      <c r="D108" s="9">
        <f t="shared" si="3"/>
        <v>100</v>
      </c>
      <c r="E108" s="10">
        <f t="shared" si="2"/>
        <v>187.42774566473989</v>
      </c>
      <c r="F108" s="21">
        <f>SUM(F109:F109)</f>
        <v>692</v>
      </c>
    </row>
    <row r="109" spans="1:6" s="23" customFormat="1" ht="19.5" customHeight="1">
      <c r="A109" s="8" t="s">
        <v>8</v>
      </c>
      <c r="B109" s="10">
        <v>1297</v>
      </c>
      <c r="C109" s="7">
        <v>1297</v>
      </c>
      <c r="D109" s="9">
        <f t="shared" si="3"/>
        <v>100</v>
      </c>
      <c r="E109" s="10">
        <f t="shared" si="2"/>
        <v>187.42774566473989</v>
      </c>
      <c r="F109" s="22">
        <v>692</v>
      </c>
    </row>
    <row r="110" spans="1:6" s="26" customFormat="1" ht="19.5" customHeight="1">
      <c r="A110" s="24" t="s">
        <v>269</v>
      </c>
      <c r="B110" s="15">
        <v>17968</v>
      </c>
      <c r="C110" s="20">
        <f>SUM(C111:C115)</f>
        <v>17968</v>
      </c>
      <c r="D110" s="9">
        <f t="shared" si="3"/>
        <v>100</v>
      </c>
      <c r="E110" s="10">
        <f t="shared" si="2"/>
        <v>98.861072902338378</v>
      </c>
      <c r="F110" s="21">
        <f>SUM(F111:F115)</f>
        <v>18175</v>
      </c>
    </row>
    <row r="111" spans="1:6" s="23" customFormat="1" ht="19.5" customHeight="1">
      <c r="A111" s="8" t="s">
        <v>53</v>
      </c>
      <c r="B111" s="10">
        <v>435</v>
      </c>
      <c r="C111" s="7">
        <v>435</v>
      </c>
      <c r="D111" s="9">
        <f t="shared" si="3"/>
        <v>100</v>
      </c>
      <c r="E111" s="10">
        <f t="shared" si="2"/>
        <v>26.347668079951543</v>
      </c>
      <c r="F111" s="22">
        <v>1651</v>
      </c>
    </row>
    <row r="112" spans="1:6" s="23" customFormat="1" ht="19.5" customHeight="1">
      <c r="A112" s="8" t="s">
        <v>54</v>
      </c>
      <c r="B112" s="10">
        <v>6083</v>
      </c>
      <c r="C112" s="7">
        <v>6083</v>
      </c>
      <c r="D112" s="9">
        <f t="shared" si="3"/>
        <v>100</v>
      </c>
      <c r="E112" s="10">
        <f t="shared" si="2"/>
        <v>107.05737416402675</v>
      </c>
      <c r="F112" s="22">
        <v>5682</v>
      </c>
    </row>
    <row r="113" spans="1:6" s="23" customFormat="1" ht="19.5" customHeight="1">
      <c r="A113" s="8" t="s">
        <v>55</v>
      </c>
      <c r="B113" s="10">
        <v>2164</v>
      </c>
      <c r="C113" s="7">
        <v>2164</v>
      </c>
      <c r="D113" s="9">
        <f t="shared" si="3"/>
        <v>100</v>
      </c>
      <c r="E113" s="10">
        <f t="shared" si="2"/>
        <v>92.597347026101843</v>
      </c>
      <c r="F113" s="22">
        <v>2337</v>
      </c>
    </row>
    <row r="114" spans="1:6" s="23" customFormat="1" ht="19.5" customHeight="1">
      <c r="A114" s="8" t="s">
        <v>56</v>
      </c>
      <c r="B114" s="10">
        <v>1313</v>
      </c>
      <c r="C114" s="7">
        <v>1313</v>
      </c>
      <c r="D114" s="9">
        <f t="shared" si="3"/>
        <v>100</v>
      </c>
      <c r="E114" s="10">
        <f t="shared" si="2"/>
        <v>72.50138045278851</v>
      </c>
      <c r="F114" s="22">
        <v>1811</v>
      </c>
    </row>
    <row r="115" spans="1:6" s="23" customFormat="1" ht="19.5" customHeight="1">
      <c r="A115" s="8" t="s">
        <v>57</v>
      </c>
      <c r="B115" s="10">
        <v>7973</v>
      </c>
      <c r="C115" s="7">
        <v>7973</v>
      </c>
      <c r="D115" s="9">
        <f t="shared" si="3"/>
        <v>100</v>
      </c>
      <c r="E115" s="10">
        <f t="shared" si="2"/>
        <v>119.1066626829997</v>
      </c>
      <c r="F115" s="22">
        <v>6694</v>
      </c>
    </row>
    <row r="116" spans="1:6" s="26" customFormat="1" ht="19.5" customHeight="1">
      <c r="A116" s="24" t="s">
        <v>270</v>
      </c>
      <c r="B116" s="15">
        <v>504</v>
      </c>
      <c r="C116" s="20">
        <f>SUM(C117:C118)</f>
        <v>504</v>
      </c>
      <c r="D116" s="9">
        <f t="shared" si="3"/>
        <v>100</v>
      </c>
      <c r="E116" s="10">
        <f t="shared" si="2"/>
        <v>763.63636363636363</v>
      </c>
      <c r="F116" s="21">
        <f>SUM(F117:F118)</f>
        <v>66</v>
      </c>
    </row>
    <row r="117" spans="1:6" s="23" customFormat="1" ht="19.5" customHeight="1">
      <c r="A117" s="8" t="s">
        <v>58</v>
      </c>
      <c r="B117" s="10">
        <v>66</v>
      </c>
      <c r="C117" s="7">
        <v>66</v>
      </c>
      <c r="D117" s="9">
        <f t="shared" si="3"/>
        <v>100</v>
      </c>
      <c r="E117" s="10"/>
      <c r="F117" s="22">
        <v>0</v>
      </c>
    </row>
    <row r="118" spans="1:6" s="23" customFormat="1" ht="19.5" customHeight="1">
      <c r="A118" s="8" t="s">
        <v>59</v>
      </c>
      <c r="B118" s="10">
        <v>438</v>
      </c>
      <c r="C118" s="7">
        <v>438</v>
      </c>
      <c r="D118" s="9">
        <f t="shared" si="3"/>
        <v>100</v>
      </c>
      <c r="E118" s="10">
        <f t="shared" si="2"/>
        <v>663.63636363636363</v>
      </c>
      <c r="F118" s="22">
        <v>66</v>
      </c>
    </row>
    <row r="119" spans="1:6" s="26" customFormat="1" ht="19.5" customHeight="1">
      <c r="A119" s="24" t="s">
        <v>271</v>
      </c>
      <c r="B119" s="15">
        <v>0</v>
      </c>
      <c r="C119" s="20">
        <f>SUM(C120:C120)</f>
        <v>0</v>
      </c>
      <c r="D119" s="9"/>
      <c r="E119" s="10">
        <f t="shared" si="2"/>
        <v>0</v>
      </c>
      <c r="F119" s="21">
        <f>SUM(F120:F120)</f>
        <v>10</v>
      </c>
    </row>
    <row r="120" spans="1:6" s="23" customFormat="1" ht="19.5" customHeight="1">
      <c r="A120" s="8" t="s">
        <v>60</v>
      </c>
      <c r="B120" s="10">
        <v>0</v>
      </c>
      <c r="C120" s="7">
        <v>0</v>
      </c>
      <c r="D120" s="9"/>
      <c r="E120" s="10">
        <f t="shared" si="2"/>
        <v>0</v>
      </c>
      <c r="F120" s="22">
        <v>10</v>
      </c>
    </row>
    <row r="121" spans="1:6" s="26" customFormat="1" ht="19.5" customHeight="1">
      <c r="A121" s="24" t="s">
        <v>272</v>
      </c>
      <c r="B121" s="15">
        <v>1348</v>
      </c>
      <c r="C121" s="20">
        <f>SUM(C122:C123)</f>
        <v>1348</v>
      </c>
      <c r="D121" s="9">
        <f t="shared" si="3"/>
        <v>100</v>
      </c>
      <c r="E121" s="10">
        <f t="shared" si="2"/>
        <v>343.00254452926208</v>
      </c>
      <c r="F121" s="21">
        <f>SUM(F122:F123)</f>
        <v>393</v>
      </c>
    </row>
    <row r="122" spans="1:6" s="23" customFormat="1" ht="19.5" customHeight="1">
      <c r="A122" s="8" t="s">
        <v>61</v>
      </c>
      <c r="B122" s="10">
        <v>7</v>
      </c>
      <c r="C122" s="7">
        <v>7</v>
      </c>
      <c r="D122" s="9">
        <f t="shared" si="3"/>
        <v>100</v>
      </c>
      <c r="E122" s="10"/>
      <c r="F122" s="22">
        <v>0</v>
      </c>
    </row>
    <row r="123" spans="1:6" s="23" customFormat="1" ht="19.5" customHeight="1">
      <c r="A123" s="8" t="s">
        <v>62</v>
      </c>
      <c r="B123" s="10">
        <v>1341</v>
      </c>
      <c r="C123" s="7">
        <v>1341</v>
      </c>
      <c r="D123" s="9">
        <f t="shared" si="3"/>
        <v>100</v>
      </c>
      <c r="E123" s="10">
        <f t="shared" si="2"/>
        <v>341.22137404580155</v>
      </c>
      <c r="F123" s="22">
        <v>393</v>
      </c>
    </row>
    <row r="124" spans="1:6" s="26" customFormat="1" ht="19.5" customHeight="1">
      <c r="A124" s="24" t="s">
        <v>273</v>
      </c>
      <c r="B124" s="15">
        <v>234</v>
      </c>
      <c r="C124" s="20">
        <f>SUM(C125:C125)</f>
        <v>234</v>
      </c>
      <c r="D124" s="9">
        <f t="shared" si="3"/>
        <v>100</v>
      </c>
      <c r="E124" s="10">
        <f t="shared" si="2"/>
        <v>806.89655172413791</v>
      </c>
      <c r="F124" s="21">
        <f>SUM(F125:F125)</f>
        <v>29</v>
      </c>
    </row>
    <row r="125" spans="1:6" s="23" customFormat="1" ht="19.5" customHeight="1">
      <c r="A125" s="8" t="s">
        <v>63</v>
      </c>
      <c r="B125" s="10">
        <v>234</v>
      </c>
      <c r="C125" s="7">
        <v>234</v>
      </c>
      <c r="D125" s="9">
        <f t="shared" si="3"/>
        <v>100</v>
      </c>
      <c r="E125" s="10">
        <f t="shared" si="2"/>
        <v>806.89655172413791</v>
      </c>
      <c r="F125" s="22">
        <v>29</v>
      </c>
    </row>
    <row r="126" spans="1:6" s="26" customFormat="1" ht="19.5" customHeight="1">
      <c r="A126" s="24" t="s">
        <v>274</v>
      </c>
      <c r="B126" s="15">
        <v>255</v>
      </c>
      <c r="C126" s="20">
        <f>C127</f>
        <v>255</v>
      </c>
      <c r="D126" s="9">
        <f t="shared" si="3"/>
        <v>100</v>
      </c>
      <c r="E126" s="10"/>
      <c r="F126" s="21">
        <f>F127</f>
        <v>0</v>
      </c>
    </row>
    <row r="127" spans="1:6" s="23" customFormat="1" ht="19.5" customHeight="1">
      <c r="A127" s="8" t="s">
        <v>64</v>
      </c>
      <c r="B127" s="10">
        <v>255</v>
      </c>
      <c r="C127" s="7">
        <v>255</v>
      </c>
      <c r="D127" s="9">
        <f t="shared" si="3"/>
        <v>100</v>
      </c>
      <c r="E127" s="10"/>
      <c r="F127" s="22">
        <v>0</v>
      </c>
    </row>
    <row r="128" spans="1:6" s="26" customFormat="1" ht="19.5" customHeight="1">
      <c r="A128" s="24" t="s">
        <v>275</v>
      </c>
      <c r="B128" s="15">
        <v>135</v>
      </c>
      <c r="C128" s="20">
        <v>135</v>
      </c>
      <c r="D128" s="9">
        <f t="shared" si="3"/>
        <v>100</v>
      </c>
      <c r="E128" s="10">
        <f t="shared" si="2"/>
        <v>122.72727272727273</v>
      </c>
      <c r="F128" s="21">
        <v>110</v>
      </c>
    </row>
    <row r="129" spans="1:6" s="26" customFormat="1" ht="19.5" customHeight="1">
      <c r="A129" s="24" t="s">
        <v>276</v>
      </c>
      <c r="B129" s="15">
        <v>125</v>
      </c>
      <c r="C129" s="20">
        <f>SUM(C130:C130)</f>
        <v>125</v>
      </c>
      <c r="D129" s="9">
        <f t="shared" si="3"/>
        <v>100</v>
      </c>
      <c r="E129" s="10">
        <f t="shared" si="2"/>
        <v>113.63636363636364</v>
      </c>
      <c r="F129" s="21">
        <f>SUM(F130:F130)</f>
        <v>110</v>
      </c>
    </row>
    <row r="130" spans="1:6" s="23" customFormat="1" ht="19.5" customHeight="1">
      <c r="A130" s="8" t="s">
        <v>8</v>
      </c>
      <c r="B130" s="10">
        <v>125</v>
      </c>
      <c r="C130" s="7">
        <v>125</v>
      </c>
      <c r="D130" s="9">
        <f t="shared" si="3"/>
        <v>100</v>
      </c>
      <c r="E130" s="10">
        <f t="shared" si="2"/>
        <v>113.63636363636364</v>
      </c>
      <c r="F130" s="22">
        <v>110</v>
      </c>
    </row>
    <row r="131" spans="1:6" s="26" customFormat="1" ht="19.5" customHeight="1">
      <c r="A131" s="24" t="s">
        <v>277</v>
      </c>
      <c r="B131" s="15">
        <v>10</v>
      </c>
      <c r="C131" s="20">
        <f>SUM(C132:C132)</f>
        <v>10</v>
      </c>
      <c r="D131" s="9">
        <f t="shared" si="3"/>
        <v>100</v>
      </c>
      <c r="E131" s="10"/>
      <c r="F131" s="21">
        <f>SUM(F132:F132)</f>
        <v>0</v>
      </c>
    </row>
    <row r="132" spans="1:6" s="23" customFormat="1" ht="19.5" customHeight="1">
      <c r="A132" s="8" t="s">
        <v>65</v>
      </c>
      <c r="B132" s="10">
        <v>10</v>
      </c>
      <c r="C132" s="7">
        <v>10</v>
      </c>
      <c r="D132" s="9">
        <f t="shared" si="3"/>
        <v>100</v>
      </c>
      <c r="E132" s="10"/>
      <c r="F132" s="22">
        <v>0</v>
      </c>
    </row>
    <row r="133" spans="1:6" s="26" customFormat="1" ht="19.5" customHeight="1">
      <c r="A133" s="24" t="s">
        <v>278</v>
      </c>
      <c r="B133" s="15">
        <v>2429</v>
      </c>
      <c r="C133" s="20">
        <f>SUM(C134,C141,C145,C148,C152)</f>
        <v>2429</v>
      </c>
      <c r="D133" s="9">
        <f t="shared" si="3"/>
        <v>100</v>
      </c>
      <c r="E133" s="10">
        <f t="shared" si="2"/>
        <v>119.89141164856861</v>
      </c>
      <c r="F133" s="21">
        <v>2026</v>
      </c>
    </row>
    <row r="134" spans="1:6" s="26" customFormat="1" ht="19.5" customHeight="1">
      <c r="A134" s="24" t="s">
        <v>279</v>
      </c>
      <c r="B134" s="15">
        <v>895</v>
      </c>
      <c r="C134" s="20">
        <f>SUM(C135:C140)</f>
        <v>895</v>
      </c>
      <c r="D134" s="9">
        <f t="shared" si="3"/>
        <v>100</v>
      </c>
      <c r="E134" s="10">
        <f t="shared" si="2"/>
        <v>173.78640776699029</v>
      </c>
      <c r="F134" s="21">
        <f>SUM(F135:F140)</f>
        <v>515</v>
      </c>
    </row>
    <row r="135" spans="1:6" s="23" customFormat="1" ht="19.5" customHeight="1">
      <c r="A135" s="8" t="s">
        <v>8</v>
      </c>
      <c r="B135" s="10">
        <v>339</v>
      </c>
      <c r="C135" s="7">
        <v>339</v>
      </c>
      <c r="D135" s="9">
        <f t="shared" ref="D135:D198" si="4">C135*100/B135</f>
        <v>100</v>
      </c>
      <c r="E135" s="10">
        <f t="shared" ref="E135:E198" si="5">C135*100/F135</f>
        <v>271.2</v>
      </c>
      <c r="F135" s="22">
        <v>125</v>
      </c>
    </row>
    <row r="136" spans="1:6" s="23" customFormat="1" ht="19.5" customHeight="1">
      <c r="A136" s="8" t="s">
        <v>66</v>
      </c>
      <c r="B136" s="10">
        <v>101</v>
      </c>
      <c r="C136" s="7">
        <v>101</v>
      </c>
      <c r="D136" s="9">
        <f t="shared" si="4"/>
        <v>100</v>
      </c>
      <c r="E136" s="10">
        <f t="shared" si="5"/>
        <v>157.8125</v>
      </c>
      <c r="F136" s="22">
        <v>64</v>
      </c>
    </row>
    <row r="137" spans="1:6" s="23" customFormat="1" ht="19.5" customHeight="1">
      <c r="A137" s="8" t="s">
        <v>67</v>
      </c>
      <c r="B137" s="10">
        <v>153</v>
      </c>
      <c r="C137" s="7">
        <v>153</v>
      </c>
      <c r="D137" s="9">
        <f t="shared" si="4"/>
        <v>100</v>
      </c>
      <c r="E137" s="10">
        <f t="shared" si="5"/>
        <v>242.85714285714286</v>
      </c>
      <c r="F137" s="22">
        <v>63</v>
      </c>
    </row>
    <row r="138" spans="1:6" s="23" customFormat="1" ht="19.5" customHeight="1">
      <c r="A138" s="8" t="s">
        <v>68</v>
      </c>
      <c r="B138" s="10">
        <v>124</v>
      </c>
      <c r="C138" s="7">
        <v>124</v>
      </c>
      <c r="D138" s="9">
        <f t="shared" si="4"/>
        <v>100</v>
      </c>
      <c r="E138" s="10">
        <f t="shared" si="5"/>
        <v>84.93150684931507</v>
      </c>
      <c r="F138" s="22">
        <v>146</v>
      </c>
    </row>
    <row r="139" spans="1:6" s="23" customFormat="1" ht="19.5" customHeight="1">
      <c r="A139" s="8" t="s">
        <v>69</v>
      </c>
      <c r="B139" s="10">
        <v>70</v>
      </c>
      <c r="C139" s="7">
        <v>70</v>
      </c>
      <c r="D139" s="9">
        <f t="shared" si="4"/>
        <v>100</v>
      </c>
      <c r="E139" s="10"/>
      <c r="F139" s="22">
        <v>0</v>
      </c>
    </row>
    <row r="140" spans="1:6" s="23" customFormat="1" ht="19.5" customHeight="1">
      <c r="A140" s="8" t="s">
        <v>70</v>
      </c>
      <c r="B140" s="10">
        <v>108</v>
      </c>
      <c r="C140" s="7">
        <v>108</v>
      </c>
      <c r="D140" s="9">
        <f t="shared" si="4"/>
        <v>100</v>
      </c>
      <c r="E140" s="10">
        <f t="shared" si="5"/>
        <v>92.307692307692307</v>
      </c>
      <c r="F140" s="22">
        <v>117</v>
      </c>
    </row>
    <row r="141" spans="1:6" s="26" customFormat="1" ht="19.5" customHeight="1">
      <c r="A141" s="24" t="s">
        <v>280</v>
      </c>
      <c r="B141" s="15">
        <v>143</v>
      </c>
      <c r="C141" s="20">
        <f>SUM(C142:C144)</f>
        <v>143</v>
      </c>
      <c r="D141" s="9">
        <f t="shared" si="4"/>
        <v>100</v>
      </c>
      <c r="E141" s="10">
        <f t="shared" si="5"/>
        <v>77.297297297297291</v>
      </c>
      <c r="F141" s="21">
        <f>SUM(F142:F144)</f>
        <v>185</v>
      </c>
    </row>
    <row r="142" spans="1:6" s="23" customFormat="1" ht="19.5" customHeight="1">
      <c r="A142" s="8" t="s">
        <v>13</v>
      </c>
      <c r="B142" s="10">
        <v>30</v>
      </c>
      <c r="C142" s="7">
        <v>30</v>
      </c>
      <c r="D142" s="9">
        <f t="shared" si="4"/>
        <v>100</v>
      </c>
      <c r="E142" s="10"/>
      <c r="F142" s="22">
        <v>0</v>
      </c>
    </row>
    <row r="143" spans="1:6" s="23" customFormat="1" ht="19.5" customHeight="1">
      <c r="A143" s="8" t="s">
        <v>71</v>
      </c>
      <c r="B143" s="10">
        <v>45</v>
      </c>
      <c r="C143" s="7">
        <v>45</v>
      </c>
      <c r="D143" s="9">
        <f t="shared" si="4"/>
        <v>100</v>
      </c>
      <c r="E143" s="10">
        <f t="shared" si="5"/>
        <v>195.65217391304347</v>
      </c>
      <c r="F143" s="22">
        <v>23</v>
      </c>
    </row>
    <row r="144" spans="1:6" s="23" customFormat="1" ht="19.5" customHeight="1">
      <c r="A144" s="8" t="s">
        <v>72</v>
      </c>
      <c r="B144" s="10">
        <v>68</v>
      </c>
      <c r="C144" s="7">
        <v>68</v>
      </c>
      <c r="D144" s="9">
        <f t="shared" si="4"/>
        <v>100</v>
      </c>
      <c r="E144" s="10">
        <f t="shared" si="5"/>
        <v>41.97530864197531</v>
      </c>
      <c r="F144" s="22">
        <v>162</v>
      </c>
    </row>
    <row r="145" spans="1:6" s="26" customFormat="1" ht="19.5" customHeight="1">
      <c r="A145" s="24" t="s">
        <v>281</v>
      </c>
      <c r="B145" s="15">
        <v>116</v>
      </c>
      <c r="C145" s="20">
        <f>SUM(C146:C147)</f>
        <v>116</v>
      </c>
      <c r="D145" s="9">
        <f t="shared" si="4"/>
        <v>100</v>
      </c>
      <c r="E145" s="10">
        <f t="shared" si="5"/>
        <v>580</v>
      </c>
      <c r="F145" s="21">
        <f>SUM(F146:F147)</f>
        <v>20</v>
      </c>
    </row>
    <row r="146" spans="1:6" s="23" customFormat="1" ht="19.5" customHeight="1">
      <c r="A146" s="8" t="s">
        <v>73</v>
      </c>
      <c r="B146" s="10">
        <v>66</v>
      </c>
      <c r="C146" s="7">
        <v>66</v>
      </c>
      <c r="D146" s="9">
        <f t="shared" si="4"/>
        <v>100</v>
      </c>
      <c r="E146" s="10"/>
      <c r="F146" s="22">
        <v>0</v>
      </c>
    </row>
    <row r="147" spans="1:6" s="23" customFormat="1" ht="19.5" customHeight="1">
      <c r="A147" s="8" t="s">
        <v>74</v>
      </c>
      <c r="B147" s="10">
        <v>50</v>
      </c>
      <c r="C147" s="7">
        <v>50</v>
      </c>
      <c r="D147" s="9">
        <f t="shared" si="4"/>
        <v>100</v>
      </c>
      <c r="E147" s="10">
        <f t="shared" si="5"/>
        <v>250</v>
      </c>
      <c r="F147" s="22">
        <v>20</v>
      </c>
    </row>
    <row r="148" spans="1:6" s="26" customFormat="1" ht="19.5" customHeight="1">
      <c r="A148" s="24" t="s">
        <v>282</v>
      </c>
      <c r="B148" s="15">
        <v>685</v>
      </c>
      <c r="C148" s="20">
        <f>SUM(C149:C151)</f>
        <v>685</v>
      </c>
      <c r="D148" s="9">
        <f t="shared" si="4"/>
        <v>100</v>
      </c>
      <c r="E148" s="10">
        <f t="shared" si="5"/>
        <v>192.41573033707866</v>
      </c>
      <c r="F148" s="21">
        <f>SUM(F149:F150)</f>
        <v>356</v>
      </c>
    </row>
    <row r="149" spans="1:6" s="23" customFormat="1" ht="19.5" customHeight="1">
      <c r="A149" s="8" t="s">
        <v>75</v>
      </c>
      <c r="B149" s="10">
        <v>538</v>
      </c>
      <c r="C149" s="7">
        <v>538</v>
      </c>
      <c r="D149" s="9">
        <f t="shared" si="4"/>
        <v>100</v>
      </c>
      <c r="E149" s="10">
        <f t="shared" si="5"/>
        <v>151.12359550561797</v>
      </c>
      <c r="F149" s="22">
        <v>356</v>
      </c>
    </row>
    <row r="150" spans="1:6" s="23" customFormat="1" ht="19.5" customHeight="1">
      <c r="A150" s="8" t="s">
        <v>76</v>
      </c>
      <c r="B150" s="10">
        <v>40</v>
      </c>
      <c r="C150" s="7">
        <v>40</v>
      </c>
      <c r="D150" s="9">
        <f t="shared" si="4"/>
        <v>100</v>
      </c>
      <c r="E150" s="10"/>
      <c r="F150" s="22">
        <v>0</v>
      </c>
    </row>
    <row r="151" spans="1:6" s="23" customFormat="1" ht="19.5" customHeight="1">
      <c r="A151" s="8" t="s">
        <v>77</v>
      </c>
      <c r="B151" s="10">
        <v>107</v>
      </c>
      <c r="C151" s="7">
        <v>107</v>
      </c>
      <c r="D151" s="9">
        <f t="shared" si="4"/>
        <v>100</v>
      </c>
      <c r="E151" s="10"/>
      <c r="F151" s="22"/>
    </row>
    <row r="152" spans="1:6" s="26" customFormat="1" ht="19.5" customHeight="1">
      <c r="A152" s="24" t="s">
        <v>283</v>
      </c>
      <c r="B152" s="15">
        <v>590</v>
      </c>
      <c r="C152" s="20">
        <f>SUM(C153:C155)</f>
        <v>590</v>
      </c>
      <c r="D152" s="9">
        <f t="shared" si="4"/>
        <v>100</v>
      </c>
      <c r="E152" s="10">
        <f t="shared" si="5"/>
        <v>62.10526315789474</v>
      </c>
      <c r="F152" s="21">
        <f>SUM(F153:F155)</f>
        <v>950</v>
      </c>
    </row>
    <row r="153" spans="1:6" s="23" customFormat="1" ht="19.5" customHeight="1">
      <c r="A153" s="8" t="s">
        <v>78</v>
      </c>
      <c r="B153" s="10">
        <v>0</v>
      </c>
      <c r="C153" s="7">
        <v>0</v>
      </c>
      <c r="D153" s="9"/>
      <c r="E153" s="10">
        <f t="shared" si="5"/>
        <v>0</v>
      </c>
      <c r="F153" s="22">
        <v>20</v>
      </c>
    </row>
    <row r="154" spans="1:6" s="23" customFormat="1" ht="19.5" customHeight="1">
      <c r="A154" s="8" t="s">
        <v>79</v>
      </c>
      <c r="B154" s="10">
        <v>0</v>
      </c>
      <c r="C154" s="7">
        <v>0</v>
      </c>
      <c r="D154" s="9"/>
      <c r="E154" s="10">
        <f t="shared" si="5"/>
        <v>0</v>
      </c>
      <c r="F154" s="22">
        <v>95</v>
      </c>
    </row>
    <row r="155" spans="1:6" s="23" customFormat="1" ht="19.5" customHeight="1">
      <c r="A155" s="8" t="s">
        <v>80</v>
      </c>
      <c r="B155" s="10">
        <v>590</v>
      </c>
      <c r="C155" s="7">
        <v>590</v>
      </c>
      <c r="D155" s="9">
        <f t="shared" si="4"/>
        <v>100</v>
      </c>
      <c r="E155" s="10">
        <f t="shared" si="5"/>
        <v>70.658682634730539</v>
      </c>
      <c r="F155" s="22">
        <v>835</v>
      </c>
    </row>
    <row r="156" spans="1:6" s="26" customFormat="1" ht="19.5" customHeight="1">
      <c r="A156" s="24" t="s">
        <v>284</v>
      </c>
      <c r="B156" s="15">
        <v>18159</v>
      </c>
      <c r="C156" s="20">
        <v>18159</v>
      </c>
      <c r="D156" s="9">
        <f t="shared" si="4"/>
        <v>100</v>
      </c>
      <c r="E156" s="10">
        <f t="shared" si="5"/>
        <v>103.80130330398994</v>
      </c>
      <c r="F156" s="21">
        <v>17494</v>
      </c>
    </row>
    <row r="157" spans="1:6" s="26" customFormat="1" ht="19.5" customHeight="1">
      <c r="A157" s="24" t="s">
        <v>285</v>
      </c>
      <c r="B157" s="15">
        <v>672</v>
      </c>
      <c r="C157" s="20">
        <f>SUM(C158:C159)</f>
        <v>672</v>
      </c>
      <c r="D157" s="9">
        <f t="shared" si="4"/>
        <v>100</v>
      </c>
      <c r="E157" s="10">
        <f t="shared" si="5"/>
        <v>129.23076923076923</v>
      </c>
      <c r="F157" s="21">
        <f>SUM(F158:F159)</f>
        <v>520</v>
      </c>
    </row>
    <row r="158" spans="1:6" s="23" customFormat="1" ht="19.5" customHeight="1">
      <c r="A158" s="8" t="s">
        <v>8</v>
      </c>
      <c r="B158" s="10">
        <v>667</v>
      </c>
      <c r="C158" s="7">
        <v>667</v>
      </c>
      <c r="D158" s="9">
        <f t="shared" si="4"/>
        <v>100</v>
      </c>
      <c r="E158" s="10">
        <f t="shared" si="5"/>
        <v>128.26923076923077</v>
      </c>
      <c r="F158" s="22">
        <v>520</v>
      </c>
    </row>
    <row r="159" spans="1:6" s="23" customFormat="1" ht="19.5" customHeight="1">
      <c r="A159" s="8" t="s">
        <v>81</v>
      </c>
      <c r="B159" s="10">
        <v>5</v>
      </c>
      <c r="C159" s="7">
        <v>5</v>
      </c>
      <c r="D159" s="9">
        <f t="shared" si="4"/>
        <v>100</v>
      </c>
      <c r="E159" s="10"/>
      <c r="F159" s="22">
        <v>0</v>
      </c>
    </row>
    <row r="160" spans="1:6" s="26" customFormat="1" ht="19.5" customHeight="1">
      <c r="A160" s="24" t="s">
        <v>286</v>
      </c>
      <c r="B160" s="15">
        <v>682</v>
      </c>
      <c r="C160" s="20">
        <f>SUM(C161:C165)</f>
        <v>682</v>
      </c>
      <c r="D160" s="9">
        <f t="shared" si="4"/>
        <v>100</v>
      </c>
      <c r="E160" s="10">
        <f t="shared" si="5"/>
        <v>115.98639455782313</v>
      </c>
      <c r="F160" s="21">
        <f>SUM(F161:F165)</f>
        <v>588</v>
      </c>
    </row>
    <row r="161" spans="1:6" s="23" customFormat="1" ht="19.5" customHeight="1">
      <c r="A161" s="8" t="s">
        <v>8</v>
      </c>
      <c r="B161" s="10">
        <v>442</v>
      </c>
      <c r="C161" s="7">
        <v>442</v>
      </c>
      <c r="D161" s="9">
        <f t="shared" si="4"/>
        <v>100</v>
      </c>
      <c r="E161" s="10">
        <f t="shared" si="5"/>
        <v>129.23976608187135</v>
      </c>
      <c r="F161" s="22">
        <v>342</v>
      </c>
    </row>
    <row r="162" spans="1:6" s="23" customFormat="1" ht="19.5" customHeight="1">
      <c r="A162" s="8" t="s">
        <v>82</v>
      </c>
      <c r="B162" s="10">
        <v>86</v>
      </c>
      <c r="C162" s="7">
        <v>86</v>
      </c>
      <c r="D162" s="9">
        <f t="shared" si="4"/>
        <v>100</v>
      </c>
      <c r="E162" s="10">
        <f t="shared" si="5"/>
        <v>43.21608040201005</v>
      </c>
      <c r="F162" s="22">
        <v>199</v>
      </c>
    </row>
    <row r="163" spans="1:6" s="23" customFormat="1" ht="19.5" customHeight="1">
      <c r="A163" s="8" t="s">
        <v>83</v>
      </c>
      <c r="B163" s="10">
        <v>50</v>
      </c>
      <c r="C163" s="7">
        <v>50</v>
      </c>
      <c r="D163" s="9">
        <f t="shared" si="4"/>
        <v>100</v>
      </c>
      <c r="E163" s="10">
        <f t="shared" si="5"/>
        <v>250</v>
      </c>
      <c r="F163" s="22">
        <v>20</v>
      </c>
    </row>
    <row r="164" spans="1:6" s="23" customFormat="1" ht="19.5" customHeight="1">
      <c r="A164" s="8" t="s">
        <v>84</v>
      </c>
      <c r="B164" s="10">
        <v>68</v>
      </c>
      <c r="C164" s="7">
        <v>68</v>
      </c>
      <c r="D164" s="9">
        <f t="shared" si="4"/>
        <v>100</v>
      </c>
      <c r="E164" s="10">
        <f t="shared" si="5"/>
        <v>295.6521739130435</v>
      </c>
      <c r="F164" s="22">
        <v>23</v>
      </c>
    </row>
    <row r="165" spans="1:6" s="23" customFormat="1" ht="19.5" customHeight="1">
      <c r="A165" s="8" t="s">
        <v>85</v>
      </c>
      <c r="B165" s="10">
        <v>36</v>
      </c>
      <c r="C165" s="7">
        <v>36</v>
      </c>
      <c r="D165" s="9">
        <f t="shared" si="4"/>
        <v>100</v>
      </c>
      <c r="E165" s="10">
        <f t="shared" si="5"/>
        <v>900</v>
      </c>
      <c r="F165" s="22">
        <v>4</v>
      </c>
    </row>
    <row r="166" spans="1:6" s="26" customFormat="1" ht="19.5" customHeight="1">
      <c r="A166" s="24" t="s">
        <v>287</v>
      </c>
      <c r="B166" s="15">
        <v>3559</v>
      </c>
      <c r="C166" s="20">
        <f>SUM(C167:C173)</f>
        <v>3559</v>
      </c>
      <c r="D166" s="9">
        <f t="shared" si="4"/>
        <v>100</v>
      </c>
      <c r="E166" s="10">
        <f t="shared" si="5"/>
        <v>106.71664167916042</v>
      </c>
      <c r="F166" s="21">
        <f>SUM(F167:F173)</f>
        <v>3335</v>
      </c>
    </row>
    <row r="167" spans="1:6" s="23" customFormat="1" ht="19.5" customHeight="1">
      <c r="A167" s="8" t="s">
        <v>86</v>
      </c>
      <c r="B167" s="10">
        <v>772</v>
      </c>
      <c r="C167" s="7">
        <v>772</v>
      </c>
      <c r="D167" s="9">
        <f t="shared" si="4"/>
        <v>100</v>
      </c>
      <c r="E167" s="10">
        <f t="shared" si="5"/>
        <v>142.69870609981515</v>
      </c>
      <c r="F167" s="22">
        <v>541</v>
      </c>
    </row>
    <row r="168" spans="1:6" s="23" customFormat="1" ht="19.5" customHeight="1">
      <c r="A168" s="8" t="s">
        <v>87</v>
      </c>
      <c r="B168" s="10">
        <v>50</v>
      </c>
      <c r="C168" s="7">
        <v>50</v>
      </c>
      <c r="D168" s="9">
        <f t="shared" si="4"/>
        <v>100</v>
      </c>
      <c r="E168" s="10">
        <f t="shared" si="5"/>
        <v>27.624309392265193</v>
      </c>
      <c r="F168" s="22">
        <v>181</v>
      </c>
    </row>
    <row r="169" spans="1:6" s="23" customFormat="1" ht="19.5" customHeight="1">
      <c r="A169" s="8" t="s">
        <v>88</v>
      </c>
      <c r="B169" s="10">
        <v>1645</v>
      </c>
      <c r="C169" s="7">
        <v>1645</v>
      </c>
      <c r="D169" s="9">
        <f t="shared" si="4"/>
        <v>100</v>
      </c>
      <c r="E169" s="10">
        <f t="shared" si="5"/>
        <v>110.77441077441077</v>
      </c>
      <c r="F169" s="22">
        <v>1485</v>
      </c>
    </row>
    <row r="170" spans="1:6" s="23" customFormat="1" ht="19.5" customHeight="1">
      <c r="A170" s="8" t="s">
        <v>89</v>
      </c>
      <c r="B170" s="10">
        <v>43</v>
      </c>
      <c r="C170" s="7">
        <v>43</v>
      </c>
      <c r="D170" s="9">
        <f t="shared" si="4"/>
        <v>100</v>
      </c>
      <c r="E170" s="10">
        <f t="shared" si="5"/>
        <v>61.428571428571431</v>
      </c>
      <c r="F170" s="22">
        <v>70</v>
      </c>
    </row>
    <row r="171" spans="1:6" s="23" customFormat="1" ht="19.5" customHeight="1">
      <c r="A171" s="8" t="s">
        <v>90</v>
      </c>
      <c r="B171" s="10">
        <v>80</v>
      </c>
      <c r="C171" s="7">
        <v>80</v>
      </c>
      <c r="D171" s="9">
        <f t="shared" si="4"/>
        <v>100</v>
      </c>
      <c r="E171" s="10">
        <f t="shared" si="5"/>
        <v>46.511627906976742</v>
      </c>
      <c r="F171" s="22">
        <v>172</v>
      </c>
    </row>
    <row r="172" spans="1:6" s="23" customFormat="1" ht="19.5" customHeight="1">
      <c r="A172" s="8" t="s">
        <v>91</v>
      </c>
      <c r="B172" s="10">
        <v>958</v>
      </c>
      <c r="C172" s="7">
        <v>958</v>
      </c>
      <c r="D172" s="9">
        <f t="shared" si="4"/>
        <v>100</v>
      </c>
      <c r="E172" s="10">
        <f t="shared" si="5"/>
        <v>109.48571428571428</v>
      </c>
      <c r="F172" s="22">
        <v>875</v>
      </c>
    </row>
    <row r="173" spans="1:6" s="23" customFormat="1" ht="19.5" customHeight="1">
      <c r="A173" s="8" t="s">
        <v>92</v>
      </c>
      <c r="B173" s="10">
        <v>11</v>
      </c>
      <c r="C173" s="7">
        <v>11</v>
      </c>
      <c r="D173" s="9">
        <f t="shared" si="4"/>
        <v>100</v>
      </c>
      <c r="E173" s="10">
        <f t="shared" si="5"/>
        <v>100</v>
      </c>
      <c r="F173" s="22">
        <v>11</v>
      </c>
    </row>
    <row r="174" spans="1:6" s="26" customFormat="1" ht="19.5" customHeight="1">
      <c r="A174" s="24" t="s">
        <v>288</v>
      </c>
      <c r="B174" s="15">
        <v>6765</v>
      </c>
      <c r="C174" s="20">
        <f>SUM(C175:C177)</f>
        <v>6765</v>
      </c>
      <c r="D174" s="9">
        <f t="shared" si="4"/>
        <v>100</v>
      </c>
      <c r="E174" s="10">
        <f t="shared" si="5"/>
        <v>109.30683470673776</v>
      </c>
      <c r="F174" s="21">
        <f>SUM(F175:F177)</f>
        <v>6189</v>
      </c>
    </row>
    <row r="175" spans="1:6" s="23" customFormat="1" ht="19.5" customHeight="1">
      <c r="A175" s="8" t="s">
        <v>93</v>
      </c>
      <c r="B175" s="10">
        <v>3502</v>
      </c>
      <c r="C175" s="7">
        <v>3502</v>
      </c>
      <c r="D175" s="9">
        <f t="shared" si="4"/>
        <v>100</v>
      </c>
      <c r="E175" s="10">
        <f t="shared" si="5"/>
        <v>113.26002587322121</v>
      </c>
      <c r="F175" s="22">
        <v>3092</v>
      </c>
    </row>
    <row r="176" spans="1:6" s="23" customFormat="1" ht="19.5" customHeight="1">
      <c r="A176" s="8" t="s">
        <v>94</v>
      </c>
      <c r="B176" s="10">
        <v>3181</v>
      </c>
      <c r="C176" s="7">
        <v>3181</v>
      </c>
      <c r="D176" s="9">
        <f t="shared" si="4"/>
        <v>100</v>
      </c>
      <c r="E176" s="10">
        <f t="shared" si="5"/>
        <v>104.84508899143046</v>
      </c>
      <c r="F176" s="22">
        <v>3034</v>
      </c>
    </row>
    <row r="177" spans="1:6" s="23" customFormat="1" ht="19.5" customHeight="1">
      <c r="A177" s="8" t="s">
        <v>95</v>
      </c>
      <c r="B177" s="10">
        <v>82</v>
      </c>
      <c r="C177" s="7">
        <v>82</v>
      </c>
      <c r="D177" s="9">
        <f t="shared" si="4"/>
        <v>100</v>
      </c>
      <c r="E177" s="10">
        <f t="shared" si="5"/>
        <v>130.15873015873015</v>
      </c>
      <c r="F177" s="22">
        <v>63</v>
      </c>
    </row>
    <row r="178" spans="1:6" s="26" customFormat="1" ht="19.5" customHeight="1">
      <c r="A178" s="24" t="s">
        <v>289</v>
      </c>
      <c r="B178" s="15">
        <v>575</v>
      </c>
      <c r="C178" s="20">
        <f>SUM(C179:C180)</f>
        <v>575</v>
      </c>
      <c r="D178" s="9">
        <f t="shared" si="4"/>
        <v>100</v>
      </c>
      <c r="E178" s="10">
        <f t="shared" si="5"/>
        <v>88.190184049079761</v>
      </c>
      <c r="F178" s="21">
        <f>SUM(F179:F180)</f>
        <v>652</v>
      </c>
    </row>
    <row r="179" spans="1:6" s="23" customFormat="1" ht="19.5" customHeight="1">
      <c r="A179" s="8" t="s">
        <v>96</v>
      </c>
      <c r="B179" s="10">
        <v>0</v>
      </c>
      <c r="C179" s="7">
        <v>0</v>
      </c>
      <c r="D179" s="9"/>
      <c r="E179" s="10">
        <f t="shared" si="5"/>
        <v>0</v>
      </c>
      <c r="F179" s="22">
        <v>260</v>
      </c>
    </row>
    <row r="180" spans="1:6" s="23" customFormat="1" ht="19.5" customHeight="1">
      <c r="A180" s="8" t="s">
        <v>97</v>
      </c>
      <c r="B180" s="10">
        <v>575</v>
      </c>
      <c r="C180" s="7">
        <v>575</v>
      </c>
      <c r="D180" s="9">
        <f t="shared" si="4"/>
        <v>100</v>
      </c>
      <c r="E180" s="10">
        <f t="shared" si="5"/>
        <v>146.68367346938774</v>
      </c>
      <c r="F180" s="22">
        <v>392</v>
      </c>
    </row>
    <row r="181" spans="1:6" s="26" customFormat="1" ht="19.5" customHeight="1">
      <c r="A181" s="24" t="s">
        <v>290</v>
      </c>
      <c r="B181" s="15">
        <v>112</v>
      </c>
      <c r="C181" s="20">
        <f>SUM(C182:C184)</f>
        <v>112</v>
      </c>
      <c r="D181" s="9">
        <f t="shared" si="4"/>
        <v>100</v>
      </c>
      <c r="E181" s="10">
        <f t="shared" si="5"/>
        <v>86.821705426356587</v>
      </c>
      <c r="F181" s="21">
        <f>SUM(F182:F184)</f>
        <v>129</v>
      </c>
    </row>
    <row r="182" spans="1:6" s="23" customFormat="1" ht="19.5" customHeight="1">
      <c r="A182" s="8" t="s">
        <v>98</v>
      </c>
      <c r="B182" s="10">
        <v>49</v>
      </c>
      <c r="C182" s="7">
        <v>49</v>
      </c>
      <c r="D182" s="9">
        <f t="shared" si="4"/>
        <v>100</v>
      </c>
      <c r="E182" s="10">
        <f t="shared" si="5"/>
        <v>75.384615384615387</v>
      </c>
      <c r="F182" s="22">
        <v>65</v>
      </c>
    </row>
    <row r="183" spans="1:6" s="23" customFormat="1" ht="19.5" customHeight="1">
      <c r="A183" s="8" t="s">
        <v>99</v>
      </c>
      <c r="B183" s="10">
        <v>30</v>
      </c>
      <c r="C183" s="7">
        <v>30</v>
      </c>
      <c r="D183" s="9">
        <f t="shared" si="4"/>
        <v>100</v>
      </c>
      <c r="E183" s="10"/>
      <c r="F183" s="22">
        <v>0</v>
      </c>
    </row>
    <row r="184" spans="1:6" s="23" customFormat="1" ht="19.5" customHeight="1">
      <c r="A184" s="8" t="s">
        <v>100</v>
      </c>
      <c r="B184" s="10">
        <v>33</v>
      </c>
      <c r="C184" s="7">
        <v>33</v>
      </c>
      <c r="D184" s="9">
        <f t="shared" si="4"/>
        <v>100</v>
      </c>
      <c r="E184" s="10">
        <f t="shared" si="5"/>
        <v>51.5625</v>
      </c>
      <c r="F184" s="22">
        <v>64</v>
      </c>
    </row>
    <row r="185" spans="1:6" s="26" customFormat="1" ht="19.5" customHeight="1">
      <c r="A185" s="24" t="s">
        <v>291</v>
      </c>
      <c r="B185" s="15">
        <v>67</v>
      </c>
      <c r="C185" s="20">
        <f>SUM(C186:C187)</f>
        <v>67</v>
      </c>
      <c r="D185" s="9">
        <f t="shared" si="4"/>
        <v>100</v>
      </c>
      <c r="E185" s="10">
        <f t="shared" si="5"/>
        <v>100</v>
      </c>
      <c r="F185" s="21">
        <f>SUM(F186:F187)</f>
        <v>67</v>
      </c>
    </row>
    <row r="186" spans="1:6" s="23" customFormat="1" ht="19.5" customHeight="1">
      <c r="A186" s="8" t="s">
        <v>101</v>
      </c>
      <c r="B186" s="10">
        <v>57</v>
      </c>
      <c r="C186" s="7">
        <v>57</v>
      </c>
      <c r="D186" s="9">
        <f t="shared" si="4"/>
        <v>100</v>
      </c>
      <c r="E186" s="10">
        <f t="shared" si="5"/>
        <v>96.610169491525426</v>
      </c>
      <c r="F186" s="22">
        <v>59</v>
      </c>
    </row>
    <row r="187" spans="1:6" s="23" customFormat="1" ht="19.5" customHeight="1">
      <c r="A187" s="8" t="s">
        <v>102</v>
      </c>
      <c r="B187" s="10">
        <v>10</v>
      </c>
      <c r="C187" s="7">
        <v>10</v>
      </c>
      <c r="D187" s="9">
        <f t="shared" si="4"/>
        <v>100</v>
      </c>
      <c r="E187" s="10">
        <f t="shared" si="5"/>
        <v>125</v>
      </c>
      <c r="F187" s="22">
        <v>8</v>
      </c>
    </row>
    <row r="188" spans="1:6" s="26" customFormat="1" ht="19.5" customHeight="1">
      <c r="A188" s="24" t="s">
        <v>292</v>
      </c>
      <c r="B188" s="15">
        <v>86</v>
      </c>
      <c r="C188" s="20">
        <f>SUM(C189:C191)</f>
        <v>86</v>
      </c>
      <c r="D188" s="9">
        <f t="shared" si="4"/>
        <v>100</v>
      </c>
      <c r="E188" s="10">
        <f t="shared" si="5"/>
        <v>6.9579288025889969</v>
      </c>
      <c r="F188" s="21">
        <f>SUM(F189:F191)</f>
        <v>1236</v>
      </c>
    </row>
    <row r="189" spans="1:6" s="23" customFormat="1" ht="19.5" customHeight="1">
      <c r="A189" s="8" t="s">
        <v>103</v>
      </c>
      <c r="B189" s="10">
        <v>46</v>
      </c>
      <c r="C189" s="7">
        <v>46</v>
      </c>
      <c r="D189" s="9">
        <f t="shared" si="4"/>
        <v>100</v>
      </c>
      <c r="E189" s="10">
        <f t="shared" si="5"/>
        <v>95.833333333333329</v>
      </c>
      <c r="F189" s="22">
        <v>48</v>
      </c>
    </row>
    <row r="190" spans="1:6" s="23" customFormat="1" ht="19.5" customHeight="1">
      <c r="A190" s="8" t="s">
        <v>104</v>
      </c>
      <c r="B190" s="10">
        <v>40</v>
      </c>
      <c r="C190" s="7">
        <v>40</v>
      </c>
      <c r="D190" s="9">
        <f t="shared" si="4"/>
        <v>100</v>
      </c>
      <c r="E190" s="10"/>
      <c r="F190" s="22">
        <v>0</v>
      </c>
    </row>
    <row r="191" spans="1:6" s="23" customFormat="1" ht="19.5" customHeight="1">
      <c r="A191" s="8" t="s">
        <v>105</v>
      </c>
      <c r="B191" s="10">
        <v>0</v>
      </c>
      <c r="C191" s="7">
        <v>0</v>
      </c>
      <c r="D191" s="9"/>
      <c r="E191" s="10">
        <f t="shared" si="5"/>
        <v>0</v>
      </c>
      <c r="F191" s="22">
        <v>1188</v>
      </c>
    </row>
    <row r="192" spans="1:6" s="26" customFormat="1" ht="19.5" customHeight="1">
      <c r="A192" s="24" t="s">
        <v>293</v>
      </c>
      <c r="B192" s="15">
        <v>298</v>
      </c>
      <c r="C192" s="20">
        <f>SUM(C193:C196)</f>
        <v>298</v>
      </c>
      <c r="D192" s="9">
        <f t="shared" si="4"/>
        <v>100</v>
      </c>
      <c r="E192" s="10">
        <f t="shared" si="5"/>
        <v>96.753246753246756</v>
      </c>
      <c r="F192" s="21">
        <f>SUM(F193:F196)</f>
        <v>308</v>
      </c>
    </row>
    <row r="193" spans="1:6" s="23" customFormat="1" ht="19.5" customHeight="1">
      <c r="A193" s="8" t="s">
        <v>8</v>
      </c>
      <c r="B193" s="10">
        <v>171</v>
      </c>
      <c r="C193" s="7">
        <v>171</v>
      </c>
      <c r="D193" s="9">
        <f t="shared" si="4"/>
        <v>100</v>
      </c>
      <c r="E193" s="10">
        <f t="shared" si="5"/>
        <v>81.818181818181813</v>
      </c>
      <c r="F193" s="22">
        <v>209</v>
      </c>
    </row>
    <row r="194" spans="1:6" s="23" customFormat="1" ht="19.5" customHeight="1">
      <c r="A194" s="8" t="s">
        <v>106</v>
      </c>
      <c r="B194" s="10">
        <v>26</v>
      </c>
      <c r="C194" s="7">
        <v>26</v>
      </c>
      <c r="D194" s="9">
        <f t="shared" si="4"/>
        <v>100</v>
      </c>
      <c r="E194" s="10">
        <f t="shared" si="5"/>
        <v>260</v>
      </c>
      <c r="F194" s="22">
        <v>10</v>
      </c>
    </row>
    <row r="195" spans="1:6" s="23" customFormat="1" ht="19.5" customHeight="1">
      <c r="A195" s="8" t="s">
        <v>107</v>
      </c>
      <c r="B195" s="10">
        <v>21</v>
      </c>
      <c r="C195" s="7">
        <v>21</v>
      </c>
      <c r="D195" s="9">
        <f t="shared" si="4"/>
        <v>100</v>
      </c>
      <c r="E195" s="10"/>
      <c r="F195" s="22">
        <v>0</v>
      </c>
    </row>
    <row r="196" spans="1:6" s="23" customFormat="1" ht="19.5" customHeight="1">
      <c r="A196" s="8" t="s">
        <v>108</v>
      </c>
      <c r="B196" s="10">
        <v>80</v>
      </c>
      <c r="C196" s="7">
        <v>80</v>
      </c>
      <c r="D196" s="9">
        <f t="shared" si="4"/>
        <v>100</v>
      </c>
      <c r="E196" s="10">
        <f t="shared" si="5"/>
        <v>89.887640449438209</v>
      </c>
      <c r="F196" s="22">
        <v>89</v>
      </c>
    </row>
    <row r="197" spans="1:6" s="26" customFormat="1" ht="19.5" customHeight="1">
      <c r="A197" s="24" t="s">
        <v>294</v>
      </c>
      <c r="B197" s="15">
        <v>239</v>
      </c>
      <c r="C197" s="20">
        <f>SUM(C198:C200)</f>
        <v>239</v>
      </c>
      <c r="D197" s="9">
        <f t="shared" si="4"/>
        <v>100</v>
      </c>
      <c r="E197" s="10">
        <f t="shared" si="5"/>
        <v>20.100925147182505</v>
      </c>
      <c r="F197" s="21">
        <f>SUM(F198:F200)</f>
        <v>1189</v>
      </c>
    </row>
    <row r="198" spans="1:6" s="23" customFormat="1" ht="19.5" customHeight="1">
      <c r="A198" s="8" t="s">
        <v>109</v>
      </c>
      <c r="B198" s="10">
        <v>239</v>
      </c>
      <c r="C198" s="7">
        <v>239</v>
      </c>
      <c r="D198" s="9">
        <f t="shared" si="4"/>
        <v>100</v>
      </c>
      <c r="E198" s="10">
        <f t="shared" si="5"/>
        <v>116.01941747572816</v>
      </c>
      <c r="F198" s="22">
        <v>206</v>
      </c>
    </row>
    <row r="199" spans="1:6" s="23" customFormat="1" ht="19.5" customHeight="1">
      <c r="A199" s="8" t="s">
        <v>110</v>
      </c>
      <c r="B199" s="10">
        <v>0</v>
      </c>
      <c r="C199" s="7">
        <v>0</v>
      </c>
      <c r="D199" s="9"/>
      <c r="E199" s="10">
        <f t="shared" ref="E199:E262" si="6">C199*100/F199</f>
        <v>0</v>
      </c>
      <c r="F199" s="22">
        <v>150</v>
      </c>
    </row>
    <row r="200" spans="1:6" s="23" customFormat="1" ht="19.5" customHeight="1">
      <c r="A200" s="8" t="s">
        <v>111</v>
      </c>
      <c r="B200" s="10">
        <v>0</v>
      </c>
      <c r="C200" s="7">
        <v>0</v>
      </c>
      <c r="D200" s="9"/>
      <c r="E200" s="10">
        <f t="shared" si="6"/>
        <v>0</v>
      </c>
      <c r="F200" s="22">
        <v>833</v>
      </c>
    </row>
    <row r="201" spans="1:6" s="26" customFormat="1" ht="19.5" customHeight="1">
      <c r="A201" s="24" t="s">
        <v>295</v>
      </c>
      <c r="B201" s="15">
        <v>76</v>
      </c>
      <c r="C201" s="20">
        <f>SUM(C202:C202)</f>
        <v>76</v>
      </c>
      <c r="D201" s="9">
        <f t="shared" ref="D201:D262" si="7">C201*100/B201</f>
        <v>100</v>
      </c>
      <c r="E201" s="10">
        <f t="shared" si="6"/>
        <v>133.33333333333334</v>
      </c>
      <c r="F201" s="21">
        <f>SUM(F202:F202)</f>
        <v>57</v>
      </c>
    </row>
    <row r="202" spans="1:6" s="23" customFormat="1" ht="19.5" customHeight="1">
      <c r="A202" s="8" t="s">
        <v>8</v>
      </c>
      <c r="B202" s="10">
        <v>76</v>
      </c>
      <c r="C202" s="7">
        <v>76</v>
      </c>
      <c r="D202" s="9">
        <f t="shared" si="7"/>
        <v>100</v>
      </c>
      <c r="E202" s="10">
        <f t="shared" si="6"/>
        <v>133.33333333333334</v>
      </c>
      <c r="F202" s="22">
        <v>57</v>
      </c>
    </row>
    <row r="203" spans="1:6" s="26" customFormat="1" ht="19.5" customHeight="1">
      <c r="A203" s="24" t="s">
        <v>296</v>
      </c>
      <c r="B203" s="15">
        <v>3720</v>
      </c>
      <c r="C203" s="20">
        <f>SUM(C204:C205)</f>
        <v>3720</v>
      </c>
      <c r="D203" s="9">
        <f t="shared" si="7"/>
        <v>100</v>
      </c>
      <c r="E203" s="10">
        <f t="shared" si="6"/>
        <v>174.07580720636406</v>
      </c>
      <c r="F203" s="21">
        <f>SUM(F204:F205)</f>
        <v>2137</v>
      </c>
    </row>
    <row r="204" spans="1:6" s="23" customFormat="1" ht="19.5" customHeight="1">
      <c r="A204" s="8" t="s">
        <v>112</v>
      </c>
      <c r="B204" s="10">
        <v>1117</v>
      </c>
      <c r="C204" s="7">
        <v>1117</v>
      </c>
      <c r="D204" s="9">
        <f t="shared" si="7"/>
        <v>100</v>
      </c>
      <c r="E204" s="10">
        <f t="shared" si="6"/>
        <v>149.93288590604027</v>
      </c>
      <c r="F204" s="22">
        <v>745</v>
      </c>
    </row>
    <row r="205" spans="1:6" s="23" customFormat="1" ht="19.5" customHeight="1">
      <c r="A205" s="8" t="s">
        <v>113</v>
      </c>
      <c r="B205" s="10">
        <v>2603</v>
      </c>
      <c r="C205" s="7">
        <v>2603</v>
      </c>
      <c r="D205" s="9">
        <f t="shared" si="7"/>
        <v>100</v>
      </c>
      <c r="E205" s="10">
        <f t="shared" si="6"/>
        <v>186.9971264367816</v>
      </c>
      <c r="F205" s="22">
        <v>1392</v>
      </c>
    </row>
    <row r="206" spans="1:6" s="26" customFormat="1" ht="19.5" customHeight="1">
      <c r="A206" s="24" t="s">
        <v>297</v>
      </c>
      <c r="B206" s="15">
        <v>191</v>
      </c>
      <c r="C206" s="20">
        <f>SUM(C207:C208)</f>
        <v>191</v>
      </c>
      <c r="D206" s="9">
        <f t="shared" si="7"/>
        <v>100</v>
      </c>
      <c r="E206" s="10">
        <f t="shared" si="6"/>
        <v>258.10810810810813</v>
      </c>
      <c r="F206" s="21">
        <f>SUM(F207:F208)</f>
        <v>74</v>
      </c>
    </row>
    <row r="207" spans="1:6" s="23" customFormat="1" ht="19.5" customHeight="1">
      <c r="A207" s="8" t="s">
        <v>114</v>
      </c>
      <c r="B207" s="10">
        <v>152</v>
      </c>
      <c r="C207" s="7">
        <v>152</v>
      </c>
      <c r="D207" s="9">
        <f t="shared" si="7"/>
        <v>100</v>
      </c>
      <c r="E207" s="10">
        <f t="shared" si="6"/>
        <v>237.5</v>
      </c>
      <c r="F207" s="22">
        <v>64</v>
      </c>
    </row>
    <row r="208" spans="1:6" s="23" customFormat="1" ht="19.5" customHeight="1">
      <c r="A208" s="8" t="s">
        <v>115</v>
      </c>
      <c r="B208" s="10">
        <v>39</v>
      </c>
      <c r="C208" s="7">
        <v>39</v>
      </c>
      <c r="D208" s="9">
        <f t="shared" si="7"/>
        <v>100</v>
      </c>
      <c r="E208" s="10">
        <f t="shared" si="6"/>
        <v>390</v>
      </c>
      <c r="F208" s="22">
        <v>10</v>
      </c>
    </row>
    <row r="209" spans="1:6" s="26" customFormat="1" ht="19.5" customHeight="1">
      <c r="A209" s="24" t="s">
        <v>298</v>
      </c>
      <c r="B209" s="15">
        <v>428</v>
      </c>
      <c r="C209" s="20">
        <f>SUM(C210:C210)</f>
        <v>428</v>
      </c>
      <c r="D209" s="9">
        <f t="shared" si="7"/>
        <v>100</v>
      </c>
      <c r="E209" s="10">
        <f t="shared" si="6"/>
        <v>129.69696969696969</v>
      </c>
      <c r="F209" s="21">
        <f>SUM(F210:F210)</f>
        <v>330</v>
      </c>
    </row>
    <row r="210" spans="1:6" s="23" customFormat="1" ht="19.5" customHeight="1">
      <c r="A210" s="8" t="s">
        <v>116</v>
      </c>
      <c r="B210" s="10">
        <v>428</v>
      </c>
      <c r="C210" s="7">
        <v>428</v>
      </c>
      <c r="D210" s="9">
        <f t="shared" si="7"/>
        <v>100</v>
      </c>
      <c r="E210" s="10">
        <f t="shared" si="6"/>
        <v>129.69696969696969</v>
      </c>
      <c r="F210" s="22">
        <v>330</v>
      </c>
    </row>
    <row r="211" spans="1:6" s="26" customFormat="1" ht="19.5" customHeight="1">
      <c r="A211" s="24" t="s">
        <v>299</v>
      </c>
      <c r="B211" s="15">
        <v>359</v>
      </c>
      <c r="C211" s="20">
        <f>SUM(C212:C212)</f>
        <v>359</v>
      </c>
      <c r="D211" s="9">
        <f t="shared" si="7"/>
        <v>100</v>
      </c>
      <c r="E211" s="10">
        <f t="shared" si="6"/>
        <v>101.69971671388102</v>
      </c>
      <c r="F211" s="21">
        <f>SUM(F212:F212)</f>
        <v>353</v>
      </c>
    </row>
    <row r="212" spans="1:6" s="23" customFormat="1" ht="19.5" customHeight="1">
      <c r="A212" s="8" t="s">
        <v>117</v>
      </c>
      <c r="B212" s="10">
        <v>359</v>
      </c>
      <c r="C212" s="7">
        <v>359</v>
      </c>
      <c r="D212" s="9">
        <f t="shared" si="7"/>
        <v>100</v>
      </c>
      <c r="E212" s="10">
        <f t="shared" si="6"/>
        <v>101.69971671388102</v>
      </c>
      <c r="F212" s="22">
        <v>353</v>
      </c>
    </row>
    <row r="213" spans="1:6" s="26" customFormat="1" ht="19.5" customHeight="1">
      <c r="A213" s="24" t="s">
        <v>300</v>
      </c>
      <c r="B213" s="15">
        <v>330</v>
      </c>
      <c r="C213" s="20">
        <f>C214</f>
        <v>330</v>
      </c>
      <c r="D213" s="9">
        <f t="shared" si="7"/>
        <v>100</v>
      </c>
      <c r="E213" s="10">
        <f t="shared" si="6"/>
        <v>100</v>
      </c>
      <c r="F213" s="21">
        <f>F214</f>
        <v>330</v>
      </c>
    </row>
    <row r="214" spans="1:6" s="23" customFormat="1" ht="19.5" customHeight="1">
      <c r="A214" s="8" t="s">
        <v>118</v>
      </c>
      <c r="B214" s="10">
        <v>330</v>
      </c>
      <c r="C214" s="7">
        <v>330</v>
      </c>
      <c r="D214" s="9">
        <f t="shared" si="7"/>
        <v>100</v>
      </c>
      <c r="E214" s="10">
        <f t="shared" si="6"/>
        <v>100</v>
      </c>
      <c r="F214" s="22">
        <v>330</v>
      </c>
    </row>
    <row r="215" spans="1:6" s="26" customFormat="1" ht="19.5" customHeight="1">
      <c r="A215" s="24" t="s">
        <v>301</v>
      </c>
      <c r="B215" s="15">
        <v>5591</v>
      </c>
      <c r="C215" s="20">
        <f>SUM(C216,C218,C222,C225,C231,C236,C238,C242,C246)</f>
        <v>5591</v>
      </c>
      <c r="D215" s="9">
        <f t="shared" si="7"/>
        <v>100</v>
      </c>
      <c r="E215" s="10">
        <f t="shared" si="6"/>
        <v>102.7190887378284</v>
      </c>
      <c r="F215" s="21">
        <f>SUM(F216,F218,F222,F225,F231,F236,F238,F242,F246)</f>
        <v>5443</v>
      </c>
    </row>
    <row r="216" spans="1:6" s="26" customFormat="1" ht="19.5" customHeight="1">
      <c r="A216" s="24" t="s">
        <v>302</v>
      </c>
      <c r="B216" s="15">
        <v>364</v>
      </c>
      <c r="C216" s="20">
        <f>SUM(C217:C217)</f>
        <v>364</v>
      </c>
      <c r="D216" s="9">
        <f t="shared" si="7"/>
        <v>100</v>
      </c>
      <c r="E216" s="10">
        <f t="shared" si="6"/>
        <v>140.54054054054055</v>
      </c>
      <c r="F216" s="21">
        <f>SUM(F217:F217)</f>
        <v>259</v>
      </c>
    </row>
    <row r="217" spans="1:6" s="23" customFormat="1" ht="19.5" customHeight="1">
      <c r="A217" s="8" t="s">
        <v>8</v>
      </c>
      <c r="B217" s="10">
        <v>364</v>
      </c>
      <c r="C217" s="7">
        <v>364</v>
      </c>
      <c r="D217" s="9">
        <f t="shared" si="7"/>
        <v>100</v>
      </c>
      <c r="E217" s="10">
        <f t="shared" si="6"/>
        <v>140.54054054054055</v>
      </c>
      <c r="F217" s="22">
        <v>259</v>
      </c>
    </row>
    <row r="218" spans="1:6" s="26" customFormat="1" ht="19.5" customHeight="1">
      <c r="A218" s="24" t="s">
        <v>303</v>
      </c>
      <c r="B218" s="15">
        <v>1153</v>
      </c>
      <c r="C218" s="20">
        <f>SUM(C219:C221)</f>
        <v>1153</v>
      </c>
      <c r="D218" s="9">
        <f t="shared" si="7"/>
        <v>100</v>
      </c>
      <c r="E218" s="10">
        <f t="shared" si="6"/>
        <v>111.29343629343629</v>
      </c>
      <c r="F218" s="21">
        <f>SUM(F219:F221)</f>
        <v>1036</v>
      </c>
    </row>
    <row r="219" spans="1:6" s="23" customFormat="1" ht="19.5" customHeight="1">
      <c r="A219" s="8" t="s">
        <v>119</v>
      </c>
      <c r="B219" s="10">
        <v>731</v>
      </c>
      <c r="C219" s="7">
        <v>731</v>
      </c>
      <c r="D219" s="9">
        <f t="shared" si="7"/>
        <v>100</v>
      </c>
      <c r="E219" s="10">
        <f t="shared" si="6"/>
        <v>134.12844036697248</v>
      </c>
      <c r="F219" s="22">
        <v>545</v>
      </c>
    </row>
    <row r="220" spans="1:6" s="23" customFormat="1" ht="19.5" customHeight="1">
      <c r="A220" s="8" t="s">
        <v>120</v>
      </c>
      <c r="B220" s="10">
        <v>306</v>
      </c>
      <c r="C220" s="7">
        <v>306</v>
      </c>
      <c r="D220" s="9">
        <f t="shared" si="7"/>
        <v>100</v>
      </c>
      <c r="E220" s="10">
        <f t="shared" si="6"/>
        <v>151.48514851485149</v>
      </c>
      <c r="F220" s="22">
        <v>202</v>
      </c>
    </row>
    <row r="221" spans="1:6" s="23" customFormat="1" ht="19.5" customHeight="1">
      <c r="A221" s="8" t="s">
        <v>121</v>
      </c>
      <c r="B221" s="10">
        <v>116</v>
      </c>
      <c r="C221" s="7">
        <v>116</v>
      </c>
      <c r="D221" s="9">
        <f t="shared" si="7"/>
        <v>100</v>
      </c>
      <c r="E221" s="10">
        <f t="shared" si="6"/>
        <v>40.13840830449827</v>
      </c>
      <c r="F221" s="22">
        <v>289</v>
      </c>
    </row>
    <row r="222" spans="1:6" s="26" customFormat="1" ht="19.5" customHeight="1">
      <c r="A222" s="24" t="s">
        <v>304</v>
      </c>
      <c r="B222" s="15">
        <v>1190</v>
      </c>
      <c r="C222" s="20">
        <f>SUM(C223:C224)</f>
        <v>1190</v>
      </c>
      <c r="D222" s="9">
        <f t="shared" si="7"/>
        <v>100</v>
      </c>
      <c r="E222" s="10">
        <f t="shared" si="6"/>
        <v>81.173260572987715</v>
      </c>
      <c r="F222" s="21">
        <f>SUM(F223:F224)</f>
        <v>1466</v>
      </c>
    </row>
    <row r="223" spans="1:6" s="23" customFormat="1" ht="19.5" customHeight="1">
      <c r="A223" s="8" t="s">
        <v>122</v>
      </c>
      <c r="B223" s="10">
        <v>1093</v>
      </c>
      <c r="C223" s="7">
        <v>1093</v>
      </c>
      <c r="D223" s="9">
        <f t="shared" si="7"/>
        <v>100</v>
      </c>
      <c r="E223" s="10">
        <f t="shared" si="6"/>
        <v>87.861736334405151</v>
      </c>
      <c r="F223" s="22">
        <v>1244</v>
      </c>
    </row>
    <row r="224" spans="1:6" s="23" customFormat="1" ht="19.5" customHeight="1">
      <c r="A224" s="8" t="s">
        <v>123</v>
      </c>
      <c r="B224" s="10">
        <v>97</v>
      </c>
      <c r="C224" s="7">
        <v>97</v>
      </c>
      <c r="D224" s="9">
        <f t="shared" si="7"/>
        <v>100</v>
      </c>
      <c r="E224" s="10">
        <f t="shared" si="6"/>
        <v>43.693693693693696</v>
      </c>
      <c r="F224" s="22">
        <v>222</v>
      </c>
    </row>
    <row r="225" spans="1:6" s="26" customFormat="1" ht="19.5" customHeight="1">
      <c r="A225" s="24" t="s">
        <v>305</v>
      </c>
      <c r="B225" s="15">
        <v>1147</v>
      </c>
      <c r="C225" s="20">
        <f>SUM(C226:C230)</f>
        <v>1147</v>
      </c>
      <c r="D225" s="9">
        <f t="shared" si="7"/>
        <v>100</v>
      </c>
      <c r="E225" s="10">
        <f t="shared" si="6"/>
        <v>98.964624676445212</v>
      </c>
      <c r="F225" s="21">
        <f>SUM(F226:F230)</f>
        <v>1159</v>
      </c>
    </row>
    <row r="226" spans="1:6" s="23" customFormat="1" ht="19.5" customHeight="1">
      <c r="A226" s="8" t="s">
        <v>124</v>
      </c>
      <c r="B226" s="10">
        <v>379</v>
      </c>
      <c r="C226" s="7">
        <v>379</v>
      </c>
      <c r="D226" s="9">
        <f t="shared" si="7"/>
        <v>100</v>
      </c>
      <c r="E226" s="10">
        <f t="shared" si="6"/>
        <v>130.68965517241378</v>
      </c>
      <c r="F226" s="22">
        <v>290</v>
      </c>
    </row>
    <row r="227" spans="1:6" s="23" customFormat="1" ht="19.5" customHeight="1">
      <c r="A227" s="8" t="s">
        <v>125</v>
      </c>
      <c r="B227" s="10">
        <v>186</v>
      </c>
      <c r="C227" s="7">
        <v>186</v>
      </c>
      <c r="D227" s="9">
        <f t="shared" si="7"/>
        <v>100</v>
      </c>
      <c r="E227" s="10">
        <f t="shared" si="6"/>
        <v>115.52795031055901</v>
      </c>
      <c r="F227" s="22">
        <v>161</v>
      </c>
    </row>
    <row r="228" spans="1:6" s="23" customFormat="1" ht="19.5" customHeight="1">
      <c r="A228" s="8" t="s">
        <v>126</v>
      </c>
      <c r="B228" s="10">
        <v>225</v>
      </c>
      <c r="C228" s="7">
        <v>225</v>
      </c>
      <c r="D228" s="9">
        <f t="shared" si="7"/>
        <v>100</v>
      </c>
      <c r="E228" s="10">
        <f t="shared" si="6"/>
        <v>114.21319796954315</v>
      </c>
      <c r="F228" s="22">
        <v>197</v>
      </c>
    </row>
    <row r="229" spans="1:6" s="23" customFormat="1" ht="19.5" customHeight="1">
      <c r="A229" s="8" t="s">
        <v>127</v>
      </c>
      <c r="B229" s="10">
        <v>357</v>
      </c>
      <c r="C229" s="7">
        <v>357</v>
      </c>
      <c r="D229" s="9">
        <f t="shared" si="7"/>
        <v>100</v>
      </c>
      <c r="E229" s="10">
        <f t="shared" si="6"/>
        <v>357</v>
      </c>
      <c r="F229" s="22">
        <v>100</v>
      </c>
    </row>
    <row r="230" spans="1:6" s="23" customFormat="1" ht="19.5" customHeight="1">
      <c r="A230" s="8" t="s">
        <v>128</v>
      </c>
      <c r="B230" s="10">
        <v>0</v>
      </c>
      <c r="C230" s="7">
        <v>0</v>
      </c>
      <c r="D230" s="9"/>
      <c r="E230" s="10">
        <f t="shared" si="6"/>
        <v>0</v>
      </c>
      <c r="F230" s="22">
        <v>411</v>
      </c>
    </row>
    <row r="231" spans="1:6" s="26" customFormat="1" ht="19.5" customHeight="1">
      <c r="A231" s="24" t="s">
        <v>306</v>
      </c>
      <c r="B231" s="15">
        <v>500</v>
      </c>
      <c r="C231" s="20">
        <f>SUM(C232:C235)</f>
        <v>500</v>
      </c>
      <c r="D231" s="9">
        <f t="shared" si="7"/>
        <v>100</v>
      </c>
      <c r="E231" s="10">
        <f t="shared" si="6"/>
        <v>105.93220338983051</v>
      </c>
      <c r="F231" s="21">
        <f>SUM(F232:F235)</f>
        <v>472</v>
      </c>
    </row>
    <row r="232" spans="1:6" s="23" customFormat="1" ht="19.5" customHeight="1">
      <c r="A232" s="8" t="s">
        <v>129</v>
      </c>
      <c r="B232" s="10">
        <v>3</v>
      </c>
      <c r="C232" s="7">
        <v>3</v>
      </c>
      <c r="D232" s="9">
        <f t="shared" si="7"/>
        <v>100</v>
      </c>
      <c r="E232" s="10">
        <f t="shared" si="6"/>
        <v>100</v>
      </c>
      <c r="F232" s="22">
        <v>3</v>
      </c>
    </row>
    <row r="233" spans="1:6" s="23" customFormat="1" ht="19.5" customHeight="1">
      <c r="A233" s="8" t="s">
        <v>130</v>
      </c>
      <c r="B233" s="10">
        <v>84</v>
      </c>
      <c r="C233" s="7">
        <v>84</v>
      </c>
      <c r="D233" s="9">
        <f t="shared" si="7"/>
        <v>100</v>
      </c>
      <c r="E233" s="10">
        <f t="shared" si="6"/>
        <v>133.33333333333334</v>
      </c>
      <c r="F233" s="22">
        <v>63</v>
      </c>
    </row>
    <row r="234" spans="1:6" s="23" customFormat="1" ht="19.5" customHeight="1">
      <c r="A234" s="8" t="s">
        <v>131</v>
      </c>
      <c r="B234" s="10">
        <v>227</v>
      </c>
      <c r="C234" s="7">
        <v>227</v>
      </c>
      <c r="D234" s="9">
        <f t="shared" si="7"/>
        <v>100</v>
      </c>
      <c r="E234" s="10">
        <f t="shared" si="6"/>
        <v>105.58139534883721</v>
      </c>
      <c r="F234" s="22">
        <v>215</v>
      </c>
    </row>
    <row r="235" spans="1:6" s="23" customFormat="1" ht="19.5" customHeight="1">
      <c r="A235" s="8" t="s">
        <v>132</v>
      </c>
      <c r="B235" s="10">
        <v>186</v>
      </c>
      <c r="C235" s="7">
        <v>186</v>
      </c>
      <c r="D235" s="9">
        <f t="shared" si="7"/>
        <v>100</v>
      </c>
      <c r="E235" s="10">
        <f t="shared" si="6"/>
        <v>97.382198952879577</v>
      </c>
      <c r="F235" s="22">
        <v>191</v>
      </c>
    </row>
    <row r="236" spans="1:6" s="26" customFormat="1" ht="19.5" customHeight="1">
      <c r="A236" s="24" t="s">
        <v>307</v>
      </c>
      <c r="B236" s="15">
        <v>35</v>
      </c>
      <c r="C236" s="20">
        <f>SUM(C237:C237)</f>
        <v>35</v>
      </c>
      <c r="D236" s="9">
        <f t="shared" si="7"/>
        <v>100</v>
      </c>
      <c r="E236" s="10">
        <f t="shared" si="6"/>
        <v>291.66666666666669</v>
      </c>
      <c r="F236" s="21">
        <f>SUM(F237:F237)</f>
        <v>12</v>
      </c>
    </row>
    <row r="237" spans="1:6" s="23" customFormat="1" ht="19.5" customHeight="1">
      <c r="A237" s="8" t="s">
        <v>133</v>
      </c>
      <c r="B237" s="10">
        <v>35</v>
      </c>
      <c r="C237" s="7">
        <v>35</v>
      </c>
      <c r="D237" s="9">
        <f t="shared" si="7"/>
        <v>100</v>
      </c>
      <c r="E237" s="10">
        <f t="shared" si="6"/>
        <v>291.66666666666669</v>
      </c>
      <c r="F237" s="22">
        <v>12</v>
      </c>
    </row>
    <row r="238" spans="1:6" s="26" customFormat="1" ht="19.5" customHeight="1">
      <c r="A238" s="24" t="s">
        <v>308</v>
      </c>
      <c r="B238" s="15">
        <v>507</v>
      </c>
      <c r="C238" s="20">
        <f>SUM(C239:C241)</f>
        <v>507</v>
      </c>
      <c r="D238" s="9">
        <f t="shared" si="7"/>
        <v>100</v>
      </c>
      <c r="E238" s="10">
        <f t="shared" si="6"/>
        <v>94.766355140186917</v>
      </c>
      <c r="F238" s="21">
        <f>SUM(F239:F241)</f>
        <v>535</v>
      </c>
    </row>
    <row r="239" spans="1:6" s="23" customFormat="1" ht="19.5" customHeight="1">
      <c r="A239" s="8" t="s">
        <v>134</v>
      </c>
      <c r="B239" s="10">
        <v>255</v>
      </c>
      <c r="C239" s="7">
        <v>255</v>
      </c>
      <c r="D239" s="9">
        <f t="shared" si="7"/>
        <v>100</v>
      </c>
      <c r="E239" s="10">
        <f t="shared" si="6"/>
        <v>68.364611260053621</v>
      </c>
      <c r="F239" s="22">
        <v>373</v>
      </c>
    </row>
    <row r="240" spans="1:6" s="23" customFormat="1" ht="19.5" customHeight="1">
      <c r="A240" s="8" t="s">
        <v>6</v>
      </c>
      <c r="B240" s="10">
        <v>128</v>
      </c>
      <c r="C240" s="7">
        <v>128</v>
      </c>
      <c r="D240" s="9">
        <f t="shared" si="7"/>
        <v>100</v>
      </c>
      <c r="E240" s="10">
        <f t="shared" si="6"/>
        <v>124.27184466019418</v>
      </c>
      <c r="F240" s="22">
        <v>103</v>
      </c>
    </row>
    <row r="241" spans="1:6" s="23" customFormat="1" ht="19.5" customHeight="1">
      <c r="A241" s="8" t="s">
        <v>135</v>
      </c>
      <c r="B241" s="10">
        <v>124</v>
      </c>
      <c r="C241" s="7">
        <v>124</v>
      </c>
      <c r="D241" s="9">
        <f t="shared" si="7"/>
        <v>100</v>
      </c>
      <c r="E241" s="10">
        <f t="shared" si="6"/>
        <v>210.16949152542372</v>
      </c>
      <c r="F241" s="22">
        <v>59</v>
      </c>
    </row>
    <row r="242" spans="1:6" s="26" customFormat="1" ht="19.5" customHeight="1">
      <c r="A242" s="24" t="s">
        <v>309</v>
      </c>
      <c r="B242" s="15">
        <v>465</v>
      </c>
      <c r="C242" s="20">
        <f>SUM(C243:C245)</f>
        <v>465</v>
      </c>
      <c r="D242" s="9">
        <f t="shared" si="7"/>
        <v>100</v>
      </c>
      <c r="E242" s="10">
        <f t="shared" si="6"/>
        <v>176.13636363636363</v>
      </c>
      <c r="F242" s="21">
        <f>SUM(F243:F245)</f>
        <v>264</v>
      </c>
    </row>
    <row r="243" spans="1:6" s="23" customFormat="1" ht="19.5" customHeight="1">
      <c r="A243" s="8" t="s">
        <v>8</v>
      </c>
      <c r="B243" s="10">
        <v>440</v>
      </c>
      <c r="C243" s="7">
        <v>440</v>
      </c>
      <c r="D243" s="9">
        <f t="shared" si="7"/>
        <v>100</v>
      </c>
      <c r="E243" s="10">
        <f t="shared" si="6"/>
        <v>211.53846153846155</v>
      </c>
      <c r="F243" s="22">
        <v>208</v>
      </c>
    </row>
    <row r="244" spans="1:6" s="23" customFormat="1" ht="19.5" customHeight="1">
      <c r="A244" s="8" t="s">
        <v>136</v>
      </c>
      <c r="B244" s="10">
        <v>0</v>
      </c>
      <c r="C244" s="7">
        <v>0</v>
      </c>
      <c r="D244" s="9"/>
      <c r="E244" s="10">
        <f t="shared" si="6"/>
        <v>0</v>
      </c>
      <c r="F244" s="22">
        <v>5</v>
      </c>
    </row>
    <row r="245" spans="1:6" s="23" customFormat="1" ht="19.5" customHeight="1">
      <c r="A245" s="8" t="s">
        <v>137</v>
      </c>
      <c r="B245" s="10">
        <v>25</v>
      </c>
      <c r="C245" s="7">
        <v>25</v>
      </c>
      <c r="D245" s="9">
        <f t="shared" si="7"/>
        <v>100</v>
      </c>
      <c r="E245" s="10">
        <f t="shared" si="6"/>
        <v>49.019607843137258</v>
      </c>
      <c r="F245" s="22">
        <v>51</v>
      </c>
    </row>
    <row r="246" spans="1:6" s="26" customFormat="1" ht="19.5" customHeight="1">
      <c r="A246" s="24" t="s">
        <v>310</v>
      </c>
      <c r="B246" s="15">
        <v>230</v>
      </c>
      <c r="C246" s="20">
        <f>C247</f>
        <v>230</v>
      </c>
      <c r="D246" s="9">
        <f t="shared" si="7"/>
        <v>100</v>
      </c>
      <c r="E246" s="10">
        <f t="shared" si="6"/>
        <v>95.833333333333329</v>
      </c>
      <c r="F246" s="21">
        <f>F247</f>
        <v>240</v>
      </c>
    </row>
    <row r="247" spans="1:6" s="23" customFormat="1" ht="19.5" customHeight="1">
      <c r="A247" s="8" t="s">
        <v>138</v>
      </c>
      <c r="B247" s="10">
        <v>230</v>
      </c>
      <c r="C247" s="7">
        <v>230</v>
      </c>
      <c r="D247" s="9">
        <f t="shared" si="7"/>
        <v>100</v>
      </c>
      <c r="E247" s="10">
        <f t="shared" si="6"/>
        <v>95.833333333333329</v>
      </c>
      <c r="F247" s="22">
        <v>240</v>
      </c>
    </row>
    <row r="248" spans="1:6" s="26" customFormat="1" ht="19.5" customHeight="1">
      <c r="A248" s="24" t="s">
        <v>311</v>
      </c>
      <c r="B248" s="15">
        <v>5591</v>
      </c>
      <c r="C248" s="20">
        <v>5591</v>
      </c>
      <c r="D248" s="9">
        <f t="shared" si="7"/>
        <v>100</v>
      </c>
      <c r="E248" s="10">
        <f t="shared" si="6"/>
        <v>118.37814948126191</v>
      </c>
      <c r="F248" s="21">
        <v>4723</v>
      </c>
    </row>
    <row r="249" spans="1:6" s="26" customFormat="1" ht="19.5" customHeight="1">
      <c r="A249" s="24" t="s">
        <v>312</v>
      </c>
      <c r="B249" s="15">
        <v>283</v>
      </c>
      <c r="C249" s="20">
        <f>SUM(C250:C250)</f>
        <v>283</v>
      </c>
      <c r="D249" s="9">
        <f t="shared" si="7"/>
        <v>100</v>
      </c>
      <c r="E249" s="10">
        <f t="shared" si="6"/>
        <v>463.93442622950818</v>
      </c>
      <c r="F249" s="21">
        <f>SUM(F250:F250)</f>
        <v>61</v>
      </c>
    </row>
    <row r="250" spans="1:6" s="23" customFormat="1" ht="19.5" customHeight="1">
      <c r="A250" s="8" t="s">
        <v>8</v>
      </c>
      <c r="B250" s="10">
        <v>283</v>
      </c>
      <c r="C250" s="7">
        <v>283</v>
      </c>
      <c r="D250" s="9">
        <f t="shared" si="7"/>
        <v>100</v>
      </c>
      <c r="E250" s="10">
        <f t="shared" si="6"/>
        <v>463.93442622950818</v>
      </c>
      <c r="F250" s="22">
        <v>61</v>
      </c>
    </row>
    <row r="251" spans="1:6" s="26" customFormat="1" ht="19.5" customHeight="1">
      <c r="A251" s="24" t="s">
        <v>313</v>
      </c>
      <c r="B251" s="15">
        <v>76</v>
      </c>
      <c r="C251" s="20">
        <f>SUM(C252:C254)</f>
        <v>76</v>
      </c>
      <c r="D251" s="9">
        <f t="shared" si="7"/>
        <v>100</v>
      </c>
      <c r="E251" s="10">
        <f t="shared" si="6"/>
        <v>12.459016393442623</v>
      </c>
      <c r="F251" s="21">
        <f>SUM(F252:F254)</f>
        <v>610</v>
      </c>
    </row>
    <row r="252" spans="1:6" s="23" customFormat="1" ht="19.5" customHeight="1">
      <c r="A252" s="8" t="s">
        <v>139</v>
      </c>
      <c r="B252" s="10">
        <v>46</v>
      </c>
      <c r="C252" s="7">
        <v>46</v>
      </c>
      <c r="D252" s="9">
        <f t="shared" si="7"/>
        <v>100</v>
      </c>
      <c r="E252" s="10"/>
      <c r="F252" s="22">
        <v>0</v>
      </c>
    </row>
    <row r="253" spans="1:6" s="23" customFormat="1" ht="19.5" customHeight="1">
      <c r="A253" s="8" t="s">
        <v>140</v>
      </c>
      <c r="B253" s="10">
        <v>0</v>
      </c>
      <c r="C253" s="7">
        <v>0</v>
      </c>
      <c r="D253" s="9"/>
      <c r="E253" s="10">
        <f t="shared" si="6"/>
        <v>0</v>
      </c>
      <c r="F253" s="22">
        <v>470</v>
      </c>
    </row>
    <row r="254" spans="1:6" s="23" customFormat="1" ht="19.5" customHeight="1">
      <c r="A254" s="8" t="s">
        <v>141</v>
      </c>
      <c r="B254" s="10">
        <v>30</v>
      </c>
      <c r="C254" s="7">
        <v>30</v>
      </c>
      <c r="D254" s="9">
        <f t="shared" si="7"/>
        <v>100</v>
      </c>
      <c r="E254" s="10">
        <f t="shared" si="6"/>
        <v>21.428571428571427</v>
      </c>
      <c r="F254" s="22">
        <v>140</v>
      </c>
    </row>
    <row r="255" spans="1:6" s="26" customFormat="1" ht="19.5" customHeight="1">
      <c r="A255" s="24" t="s">
        <v>314</v>
      </c>
      <c r="B255" s="15">
        <v>0</v>
      </c>
      <c r="C255" s="20">
        <f>SUM(C256:C257)</f>
        <v>0</v>
      </c>
      <c r="D255" s="9"/>
      <c r="E255" s="10">
        <f t="shared" si="6"/>
        <v>0</v>
      </c>
      <c r="F255" s="21">
        <f>SUM(F256:F257)</f>
        <v>52</v>
      </c>
    </row>
    <row r="256" spans="1:6" s="23" customFormat="1" ht="19.5" customHeight="1">
      <c r="A256" s="8" t="s">
        <v>142</v>
      </c>
      <c r="B256" s="10">
        <v>0</v>
      </c>
      <c r="C256" s="7">
        <v>0</v>
      </c>
      <c r="D256" s="9"/>
      <c r="E256" s="10">
        <f t="shared" si="6"/>
        <v>0</v>
      </c>
      <c r="F256" s="22">
        <v>32</v>
      </c>
    </row>
    <row r="257" spans="1:6" s="23" customFormat="1" ht="19.5" customHeight="1">
      <c r="A257" s="8" t="s">
        <v>143</v>
      </c>
      <c r="B257" s="10">
        <v>0</v>
      </c>
      <c r="C257" s="7">
        <v>0</v>
      </c>
      <c r="D257" s="9"/>
      <c r="E257" s="10">
        <f t="shared" si="6"/>
        <v>0</v>
      </c>
      <c r="F257" s="22">
        <v>20</v>
      </c>
    </row>
    <row r="258" spans="1:6" s="26" customFormat="1" ht="19.5" customHeight="1">
      <c r="A258" s="24" t="s">
        <v>315</v>
      </c>
      <c r="B258" s="15">
        <v>3369</v>
      </c>
      <c r="C258" s="20">
        <f>SUM(C259:C261)</f>
        <v>3369</v>
      </c>
      <c r="D258" s="9">
        <f t="shared" si="7"/>
        <v>100</v>
      </c>
      <c r="E258" s="10">
        <f t="shared" si="6"/>
        <v>272.35246564268391</v>
      </c>
      <c r="F258" s="21">
        <f>SUM(F259:F261)</f>
        <v>1237</v>
      </c>
    </row>
    <row r="259" spans="1:6" s="23" customFormat="1" ht="19.5" customHeight="1">
      <c r="A259" s="8" t="s">
        <v>144</v>
      </c>
      <c r="B259" s="10">
        <v>3289</v>
      </c>
      <c r="C259" s="7">
        <v>3289</v>
      </c>
      <c r="D259" s="9">
        <f t="shared" si="7"/>
        <v>100</v>
      </c>
      <c r="E259" s="10">
        <f t="shared" si="6"/>
        <v>312.94005708848715</v>
      </c>
      <c r="F259" s="22">
        <v>1051</v>
      </c>
    </row>
    <row r="260" spans="1:6" s="23" customFormat="1" ht="19.5" customHeight="1">
      <c r="A260" s="8" t="s">
        <v>145</v>
      </c>
      <c r="B260" s="10">
        <v>35</v>
      </c>
      <c r="C260" s="7">
        <v>35</v>
      </c>
      <c r="D260" s="9">
        <f t="shared" si="7"/>
        <v>100</v>
      </c>
      <c r="E260" s="10">
        <f t="shared" si="6"/>
        <v>100</v>
      </c>
      <c r="F260" s="22">
        <v>35</v>
      </c>
    </row>
    <row r="261" spans="1:6" s="23" customFormat="1" ht="19.5" customHeight="1">
      <c r="A261" s="8" t="s">
        <v>146</v>
      </c>
      <c r="B261" s="10">
        <v>45</v>
      </c>
      <c r="C261" s="7">
        <v>45</v>
      </c>
      <c r="D261" s="9">
        <f t="shared" si="7"/>
        <v>100</v>
      </c>
      <c r="E261" s="10">
        <f t="shared" si="6"/>
        <v>29.801324503311257</v>
      </c>
      <c r="F261" s="22">
        <v>151</v>
      </c>
    </row>
    <row r="262" spans="1:6" s="26" customFormat="1" ht="19.5" customHeight="1">
      <c r="A262" s="24" t="s">
        <v>316</v>
      </c>
      <c r="B262" s="15">
        <v>751</v>
      </c>
      <c r="C262" s="20">
        <f>SUM(C263:C265)</f>
        <v>751</v>
      </c>
      <c r="D262" s="9">
        <f t="shared" si="7"/>
        <v>100</v>
      </c>
      <c r="E262" s="10">
        <f t="shared" si="6"/>
        <v>62.89782244556114</v>
      </c>
      <c r="F262" s="21">
        <f>SUM(F263:F265)</f>
        <v>1194</v>
      </c>
    </row>
    <row r="263" spans="1:6" s="23" customFormat="1" ht="19.5" customHeight="1">
      <c r="A263" s="8" t="s">
        <v>147</v>
      </c>
      <c r="B263" s="10">
        <v>751</v>
      </c>
      <c r="C263" s="7">
        <v>751</v>
      </c>
      <c r="D263" s="9">
        <f t="shared" ref="D263:D326" si="8">C263*100/B263</f>
        <v>100</v>
      </c>
      <c r="E263" s="10">
        <f t="shared" ref="E263:E326" si="9">C263*100/F263</f>
        <v>117.16068642745709</v>
      </c>
      <c r="F263" s="22">
        <v>641</v>
      </c>
    </row>
    <row r="264" spans="1:6" s="23" customFormat="1" ht="19.5" customHeight="1">
      <c r="A264" s="8" t="s">
        <v>148</v>
      </c>
      <c r="B264" s="10">
        <v>0</v>
      </c>
      <c r="C264" s="7">
        <v>0</v>
      </c>
      <c r="D264" s="9"/>
      <c r="E264" s="10">
        <f t="shared" si="9"/>
        <v>0</v>
      </c>
      <c r="F264" s="22">
        <v>300</v>
      </c>
    </row>
    <row r="265" spans="1:6" s="23" customFormat="1" ht="19.5" customHeight="1">
      <c r="A265" s="8" t="s">
        <v>149</v>
      </c>
      <c r="B265" s="10">
        <v>0</v>
      </c>
      <c r="C265" s="7">
        <v>0</v>
      </c>
      <c r="D265" s="9"/>
      <c r="E265" s="10">
        <f t="shared" si="9"/>
        <v>0</v>
      </c>
      <c r="F265" s="22">
        <v>253</v>
      </c>
    </row>
    <row r="266" spans="1:6" s="26" customFormat="1" ht="19.5" customHeight="1">
      <c r="A266" s="24" t="s">
        <v>317</v>
      </c>
      <c r="B266" s="15">
        <v>606</v>
      </c>
      <c r="C266" s="20">
        <f>C267</f>
        <v>606</v>
      </c>
      <c r="D266" s="9">
        <f t="shared" si="8"/>
        <v>100</v>
      </c>
      <c r="E266" s="10">
        <f t="shared" si="9"/>
        <v>3030</v>
      </c>
      <c r="F266" s="21">
        <f>F267</f>
        <v>20</v>
      </c>
    </row>
    <row r="267" spans="1:6" s="23" customFormat="1" ht="19.5" customHeight="1">
      <c r="A267" s="8" t="s">
        <v>150</v>
      </c>
      <c r="B267" s="10">
        <v>606</v>
      </c>
      <c r="C267" s="7">
        <v>606</v>
      </c>
      <c r="D267" s="9">
        <f t="shared" si="8"/>
        <v>100</v>
      </c>
      <c r="E267" s="10">
        <f t="shared" si="9"/>
        <v>3030</v>
      </c>
      <c r="F267" s="22">
        <v>20</v>
      </c>
    </row>
    <row r="268" spans="1:6" s="26" customFormat="1" ht="19.5" customHeight="1">
      <c r="A268" s="24" t="s">
        <v>318</v>
      </c>
      <c r="B268" s="15">
        <v>220</v>
      </c>
      <c r="C268" s="20">
        <f>SUM(C269:C269)</f>
        <v>220</v>
      </c>
      <c r="D268" s="9">
        <f t="shared" si="8"/>
        <v>100</v>
      </c>
      <c r="E268" s="10">
        <f t="shared" si="9"/>
        <v>30.136986301369863</v>
      </c>
      <c r="F268" s="21">
        <f>SUM(F269:F269)</f>
        <v>730</v>
      </c>
    </row>
    <row r="269" spans="1:6" s="23" customFormat="1" ht="19.5" customHeight="1">
      <c r="A269" s="8" t="s">
        <v>151</v>
      </c>
      <c r="B269" s="10">
        <v>220</v>
      </c>
      <c r="C269" s="7">
        <v>220</v>
      </c>
      <c r="D269" s="9">
        <f t="shared" si="8"/>
        <v>100</v>
      </c>
      <c r="E269" s="10">
        <f t="shared" si="9"/>
        <v>30.136986301369863</v>
      </c>
      <c r="F269" s="22">
        <v>730</v>
      </c>
    </row>
    <row r="270" spans="1:6" s="26" customFormat="1" ht="19.5" customHeight="1">
      <c r="A270" s="24" t="s">
        <v>319</v>
      </c>
      <c r="B270" s="15">
        <v>292</v>
      </c>
      <c r="C270" s="20">
        <f>C271</f>
        <v>292</v>
      </c>
      <c r="D270" s="9">
        <f t="shared" si="8"/>
        <v>100</v>
      </c>
      <c r="E270" s="10">
        <f t="shared" si="9"/>
        <v>35.916359163591636</v>
      </c>
      <c r="F270" s="21">
        <f>F271</f>
        <v>813</v>
      </c>
    </row>
    <row r="271" spans="1:6" s="23" customFormat="1" ht="19.5" customHeight="1">
      <c r="A271" s="8" t="s">
        <v>152</v>
      </c>
      <c r="B271" s="10">
        <v>292</v>
      </c>
      <c r="C271" s="7">
        <v>292</v>
      </c>
      <c r="D271" s="9">
        <f t="shared" si="8"/>
        <v>100</v>
      </c>
      <c r="E271" s="10">
        <f t="shared" si="9"/>
        <v>35.916359163591636</v>
      </c>
      <c r="F271" s="22">
        <v>813</v>
      </c>
    </row>
    <row r="272" spans="1:6" s="26" customFormat="1" ht="19.5" customHeight="1">
      <c r="A272" s="24" t="s">
        <v>320</v>
      </c>
      <c r="B272" s="15">
        <v>19063</v>
      </c>
      <c r="C272" s="20">
        <v>19063</v>
      </c>
      <c r="D272" s="9">
        <f t="shared" si="8"/>
        <v>100</v>
      </c>
      <c r="E272" s="10">
        <f t="shared" si="9"/>
        <v>299.12129295465246</v>
      </c>
      <c r="F272" s="21">
        <v>6373</v>
      </c>
    </row>
    <row r="273" spans="1:6" s="26" customFormat="1" ht="19.5" customHeight="1">
      <c r="A273" s="24" t="s">
        <v>321</v>
      </c>
      <c r="B273" s="15">
        <v>684</v>
      </c>
      <c r="C273" s="20">
        <f>SUM(C274:C274)</f>
        <v>684</v>
      </c>
      <c r="D273" s="9">
        <f t="shared" si="8"/>
        <v>100</v>
      </c>
      <c r="E273" s="10">
        <f t="shared" si="9"/>
        <v>117.12328767123287</v>
      </c>
      <c r="F273" s="21">
        <f>SUM(F274:F274)</f>
        <v>584</v>
      </c>
    </row>
    <row r="274" spans="1:6" s="23" customFormat="1" ht="19.5" customHeight="1">
      <c r="A274" s="8" t="s">
        <v>8</v>
      </c>
      <c r="B274" s="10">
        <v>684</v>
      </c>
      <c r="C274" s="7">
        <v>684</v>
      </c>
      <c r="D274" s="9">
        <f t="shared" si="8"/>
        <v>100</v>
      </c>
      <c r="E274" s="10">
        <f t="shared" si="9"/>
        <v>117.12328767123287</v>
      </c>
      <c r="F274" s="22">
        <v>584</v>
      </c>
    </row>
    <row r="275" spans="1:6" s="26" customFormat="1" ht="19.5" customHeight="1">
      <c r="A275" s="24" t="s">
        <v>322</v>
      </c>
      <c r="B275" s="15">
        <v>17944</v>
      </c>
      <c r="C275" s="20">
        <f>SUM(C276:C277)</f>
        <v>17944</v>
      </c>
      <c r="D275" s="9">
        <f t="shared" si="8"/>
        <v>100</v>
      </c>
      <c r="E275" s="10">
        <f t="shared" si="9"/>
        <v>311.04177500433349</v>
      </c>
      <c r="F275" s="21">
        <f>SUM(F276:F277)</f>
        <v>5769</v>
      </c>
    </row>
    <row r="276" spans="1:6" s="23" customFormat="1" ht="19.5" customHeight="1">
      <c r="A276" s="8" t="s">
        <v>153</v>
      </c>
      <c r="B276" s="10">
        <v>3870</v>
      </c>
      <c r="C276" s="7">
        <v>3870</v>
      </c>
      <c r="D276" s="9">
        <f t="shared" si="8"/>
        <v>100</v>
      </c>
      <c r="E276" s="10">
        <f t="shared" si="9"/>
        <v>179.66573816155989</v>
      </c>
      <c r="F276" s="22">
        <v>2154</v>
      </c>
    </row>
    <row r="277" spans="1:6" s="23" customFormat="1" ht="19.5" customHeight="1">
      <c r="A277" s="8" t="s">
        <v>154</v>
      </c>
      <c r="B277" s="10">
        <v>14074</v>
      </c>
      <c r="C277" s="7">
        <v>14074</v>
      </c>
      <c r="D277" s="9">
        <f t="shared" si="8"/>
        <v>100</v>
      </c>
      <c r="E277" s="10">
        <f t="shared" si="9"/>
        <v>389.32226832641771</v>
      </c>
      <c r="F277" s="22">
        <v>3615</v>
      </c>
    </row>
    <row r="278" spans="1:6" s="26" customFormat="1" ht="19.5" customHeight="1">
      <c r="A278" s="24" t="s">
        <v>323</v>
      </c>
      <c r="B278" s="15">
        <v>400</v>
      </c>
      <c r="C278" s="20">
        <f>C279</f>
        <v>400</v>
      </c>
      <c r="D278" s="9">
        <f t="shared" si="8"/>
        <v>100</v>
      </c>
      <c r="E278" s="10"/>
      <c r="F278" s="21">
        <f>F279</f>
        <v>0</v>
      </c>
    </row>
    <row r="279" spans="1:6" s="23" customFormat="1" ht="19.5" customHeight="1">
      <c r="A279" s="8" t="s">
        <v>155</v>
      </c>
      <c r="B279" s="10">
        <v>400</v>
      </c>
      <c r="C279" s="7">
        <v>400</v>
      </c>
      <c r="D279" s="9">
        <f t="shared" si="8"/>
        <v>100</v>
      </c>
      <c r="E279" s="10"/>
      <c r="F279" s="22">
        <v>0</v>
      </c>
    </row>
    <row r="280" spans="1:6" s="26" customFormat="1" ht="19.5" customHeight="1">
      <c r="A280" s="24" t="s">
        <v>324</v>
      </c>
      <c r="B280" s="15">
        <v>35</v>
      </c>
      <c r="C280" s="20">
        <f>C281</f>
        <v>35</v>
      </c>
      <c r="D280" s="9">
        <f t="shared" si="8"/>
        <v>100</v>
      </c>
      <c r="E280" s="10">
        <f t="shared" si="9"/>
        <v>175</v>
      </c>
      <c r="F280" s="21">
        <f>F281</f>
        <v>20</v>
      </c>
    </row>
    <row r="281" spans="1:6" s="23" customFormat="1" ht="19.5" customHeight="1">
      <c r="A281" s="8" t="s">
        <v>156</v>
      </c>
      <c r="B281" s="10">
        <v>35</v>
      </c>
      <c r="C281" s="7">
        <v>35</v>
      </c>
      <c r="D281" s="9">
        <f t="shared" si="8"/>
        <v>100</v>
      </c>
      <c r="E281" s="10">
        <f t="shared" si="9"/>
        <v>175</v>
      </c>
      <c r="F281" s="22">
        <v>20</v>
      </c>
    </row>
    <row r="282" spans="1:6" s="26" customFormat="1" ht="19.5" customHeight="1">
      <c r="A282" s="24" t="s">
        <v>325</v>
      </c>
      <c r="B282" s="15">
        <v>18960</v>
      </c>
      <c r="C282" s="20">
        <v>18960</v>
      </c>
      <c r="D282" s="9">
        <f t="shared" si="8"/>
        <v>100</v>
      </c>
      <c r="E282" s="10">
        <f t="shared" si="9"/>
        <v>97.903542290612407</v>
      </c>
      <c r="F282" s="21">
        <v>19366</v>
      </c>
    </row>
    <row r="283" spans="1:6" s="26" customFormat="1" ht="19.5" customHeight="1">
      <c r="A283" s="24" t="s">
        <v>326</v>
      </c>
      <c r="B283" s="15">
        <v>6329</v>
      </c>
      <c r="C283" s="20">
        <f>SUM(C284:C301)</f>
        <v>6329</v>
      </c>
      <c r="D283" s="9">
        <f t="shared" si="8"/>
        <v>100</v>
      </c>
      <c r="E283" s="10">
        <f t="shared" si="9"/>
        <v>120.94400917255876</v>
      </c>
      <c r="F283" s="22">
        <v>5233</v>
      </c>
    </row>
    <row r="284" spans="1:6" s="23" customFormat="1" ht="19.5" customHeight="1">
      <c r="A284" s="8" t="s">
        <v>8</v>
      </c>
      <c r="B284" s="10">
        <v>472</v>
      </c>
      <c r="C284" s="7">
        <v>472</v>
      </c>
      <c r="D284" s="9">
        <f t="shared" si="8"/>
        <v>100</v>
      </c>
      <c r="E284" s="10">
        <f t="shared" si="9"/>
        <v>163.32179930795849</v>
      </c>
      <c r="F284" s="22">
        <v>289</v>
      </c>
    </row>
    <row r="285" spans="1:6" s="23" customFormat="1" ht="19.5" customHeight="1">
      <c r="A285" s="8" t="s">
        <v>157</v>
      </c>
      <c r="B285" s="10">
        <v>1365</v>
      </c>
      <c r="C285" s="7">
        <v>1365</v>
      </c>
      <c r="D285" s="9">
        <f t="shared" si="8"/>
        <v>100</v>
      </c>
      <c r="E285" s="10">
        <f t="shared" si="9"/>
        <v>115.48223350253807</v>
      </c>
      <c r="F285" s="22">
        <v>1182</v>
      </c>
    </row>
    <row r="286" spans="1:6" s="23" customFormat="1" ht="19.5" customHeight="1">
      <c r="A286" s="8" t="s">
        <v>158</v>
      </c>
      <c r="B286" s="10">
        <v>0</v>
      </c>
      <c r="C286" s="7">
        <v>0</v>
      </c>
      <c r="D286" s="9"/>
      <c r="E286" s="10">
        <f t="shared" si="9"/>
        <v>0</v>
      </c>
      <c r="F286" s="22">
        <v>9</v>
      </c>
    </row>
    <row r="287" spans="1:6" s="23" customFormat="1" ht="19.5" customHeight="1">
      <c r="A287" s="8" t="s">
        <v>159</v>
      </c>
      <c r="B287" s="10">
        <v>187</v>
      </c>
      <c r="C287" s="7">
        <v>187</v>
      </c>
      <c r="D287" s="9">
        <f t="shared" si="8"/>
        <v>100</v>
      </c>
      <c r="E287" s="10">
        <f t="shared" si="9"/>
        <v>52.824858757062145</v>
      </c>
      <c r="F287" s="22">
        <v>354</v>
      </c>
    </row>
    <row r="288" spans="1:6" s="23" customFormat="1" ht="19.5" customHeight="1">
      <c r="A288" s="8" t="s">
        <v>160</v>
      </c>
      <c r="B288" s="10">
        <v>60</v>
      </c>
      <c r="C288" s="7">
        <v>60</v>
      </c>
      <c r="D288" s="9">
        <f t="shared" si="8"/>
        <v>100</v>
      </c>
      <c r="E288" s="10">
        <f t="shared" si="9"/>
        <v>133.33333333333334</v>
      </c>
      <c r="F288" s="22">
        <v>45</v>
      </c>
    </row>
    <row r="289" spans="1:6" s="23" customFormat="1" ht="19.5" customHeight="1">
      <c r="A289" s="8" t="s">
        <v>161</v>
      </c>
      <c r="B289" s="10">
        <v>1</v>
      </c>
      <c r="C289" s="7">
        <v>1</v>
      </c>
      <c r="D289" s="9">
        <f t="shared" si="8"/>
        <v>100</v>
      </c>
      <c r="E289" s="10">
        <f t="shared" si="9"/>
        <v>6.25</v>
      </c>
      <c r="F289" s="22">
        <v>16</v>
      </c>
    </row>
    <row r="290" spans="1:6" s="23" customFormat="1" ht="19.5" customHeight="1">
      <c r="A290" s="8" t="s">
        <v>162</v>
      </c>
      <c r="B290" s="10">
        <v>85</v>
      </c>
      <c r="C290" s="7">
        <v>85</v>
      </c>
      <c r="D290" s="9">
        <f t="shared" si="8"/>
        <v>100</v>
      </c>
      <c r="E290" s="10">
        <f t="shared" si="9"/>
        <v>104.93827160493827</v>
      </c>
      <c r="F290" s="22">
        <v>81</v>
      </c>
    </row>
    <row r="291" spans="1:6" s="23" customFormat="1" ht="19.5" customHeight="1">
      <c r="A291" s="8" t="s">
        <v>163</v>
      </c>
      <c r="B291" s="10">
        <v>135</v>
      </c>
      <c r="C291" s="7">
        <v>135</v>
      </c>
      <c r="D291" s="9">
        <f t="shared" si="8"/>
        <v>100</v>
      </c>
      <c r="E291" s="10">
        <f t="shared" si="9"/>
        <v>106.2992125984252</v>
      </c>
      <c r="F291" s="22">
        <v>127</v>
      </c>
    </row>
    <row r="292" spans="1:6" s="23" customFormat="1" ht="19.5" customHeight="1">
      <c r="A292" s="8" t="s">
        <v>164</v>
      </c>
      <c r="B292" s="10">
        <v>247</v>
      </c>
      <c r="C292" s="7">
        <v>247</v>
      </c>
      <c r="D292" s="9">
        <f t="shared" si="8"/>
        <v>100</v>
      </c>
      <c r="E292" s="10"/>
      <c r="F292" s="22"/>
    </row>
    <row r="293" spans="1:6" s="23" customFormat="1" ht="19.5" customHeight="1">
      <c r="A293" s="8" t="s">
        <v>165</v>
      </c>
      <c r="B293" s="10">
        <v>0</v>
      </c>
      <c r="C293" s="7">
        <v>0</v>
      </c>
      <c r="D293" s="9"/>
      <c r="E293" s="10">
        <f t="shared" si="9"/>
        <v>0</v>
      </c>
      <c r="F293" s="22">
        <v>46</v>
      </c>
    </row>
    <row r="294" spans="1:6" s="23" customFormat="1" ht="19.5" customHeight="1">
      <c r="A294" s="8" t="s">
        <v>166</v>
      </c>
      <c r="B294" s="10">
        <v>193</v>
      </c>
      <c r="C294" s="7">
        <v>193</v>
      </c>
      <c r="D294" s="9">
        <f t="shared" si="8"/>
        <v>100</v>
      </c>
      <c r="E294" s="10">
        <f t="shared" si="9"/>
        <v>155.64516129032259</v>
      </c>
      <c r="F294" s="22">
        <v>124</v>
      </c>
    </row>
    <row r="295" spans="1:6" s="23" customFormat="1" ht="19.5" customHeight="1">
      <c r="A295" s="8" t="s">
        <v>167</v>
      </c>
      <c r="B295" s="10">
        <v>216</v>
      </c>
      <c r="C295" s="7">
        <v>216</v>
      </c>
      <c r="D295" s="9">
        <f t="shared" si="8"/>
        <v>100</v>
      </c>
      <c r="E295" s="10">
        <f t="shared" si="9"/>
        <v>654.5454545454545</v>
      </c>
      <c r="F295" s="22">
        <v>33</v>
      </c>
    </row>
    <row r="296" spans="1:6" s="23" customFormat="1" ht="19.5" customHeight="1">
      <c r="A296" s="8" t="s">
        <v>168</v>
      </c>
      <c r="B296" s="10">
        <v>0</v>
      </c>
      <c r="C296" s="7">
        <v>0</v>
      </c>
      <c r="D296" s="9"/>
      <c r="E296" s="10">
        <f t="shared" si="9"/>
        <v>0</v>
      </c>
      <c r="F296" s="22">
        <v>60</v>
      </c>
    </row>
    <row r="297" spans="1:6" s="23" customFormat="1" ht="19.5" customHeight="1">
      <c r="A297" s="8" t="s">
        <v>169</v>
      </c>
      <c r="B297" s="10">
        <v>76</v>
      </c>
      <c r="C297" s="7">
        <v>76</v>
      </c>
      <c r="D297" s="9">
        <f t="shared" si="8"/>
        <v>100</v>
      </c>
      <c r="E297" s="10"/>
      <c r="F297" s="22"/>
    </row>
    <row r="298" spans="1:6" s="23" customFormat="1" ht="19.5" customHeight="1">
      <c r="A298" s="8" t="s">
        <v>170</v>
      </c>
      <c r="B298" s="10">
        <v>1289</v>
      </c>
      <c r="C298" s="7">
        <v>1289</v>
      </c>
      <c r="D298" s="9">
        <f t="shared" si="8"/>
        <v>100</v>
      </c>
      <c r="E298" s="10">
        <f t="shared" si="9"/>
        <v>53.775552774301211</v>
      </c>
      <c r="F298" s="22">
        <v>2397</v>
      </c>
    </row>
    <row r="299" spans="1:6" s="23" customFormat="1" ht="19.5" customHeight="1">
      <c r="A299" s="8" t="s">
        <v>171</v>
      </c>
      <c r="B299" s="10">
        <v>1150</v>
      </c>
      <c r="C299" s="7">
        <v>1150</v>
      </c>
      <c r="D299" s="9">
        <f t="shared" si="8"/>
        <v>100</v>
      </c>
      <c r="E299" s="10"/>
      <c r="F299" s="22"/>
    </row>
    <row r="300" spans="1:6" s="23" customFormat="1" ht="19.5" customHeight="1">
      <c r="A300" s="8" t="s">
        <v>172</v>
      </c>
      <c r="B300" s="10">
        <v>19</v>
      </c>
      <c r="C300" s="7">
        <v>19</v>
      </c>
      <c r="D300" s="9">
        <f t="shared" si="8"/>
        <v>100</v>
      </c>
      <c r="E300" s="10"/>
      <c r="F300" s="22"/>
    </row>
    <row r="301" spans="1:6" s="23" customFormat="1" ht="19.5" customHeight="1">
      <c r="A301" s="8" t="s">
        <v>173</v>
      </c>
      <c r="B301" s="10">
        <v>834</v>
      </c>
      <c r="C301" s="7">
        <v>834</v>
      </c>
      <c r="D301" s="9">
        <f t="shared" si="8"/>
        <v>100</v>
      </c>
      <c r="E301" s="10">
        <f t="shared" si="9"/>
        <v>177.44680851063831</v>
      </c>
      <c r="F301" s="22">
        <v>470</v>
      </c>
    </row>
    <row r="302" spans="1:6" s="26" customFormat="1" ht="19.5" customHeight="1">
      <c r="A302" s="24" t="s">
        <v>327</v>
      </c>
      <c r="B302" s="15">
        <v>2573</v>
      </c>
      <c r="C302" s="20">
        <f>SUM(C303:C313)</f>
        <v>2573</v>
      </c>
      <c r="D302" s="9">
        <f t="shared" si="8"/>
        <v>100</v>
      </c>
      <c r="E302" s="10">
        <f t="shared" si="9"/>
        <v>102.06267354224514</v>
      </c>
      <c r="F302" s="21">
        <v>2521</v>
      </c>
    </row>
    <row r="303" spans="1:6" s="23" customFormat="1" ht="19.5" customHeight="1">
      <c r="A303" s="8" t="s">
        <v>8</v>
      </c>
      <c r="B303" s="10">
        <v>336</v>
      </c>
      <c r="C303" s="7">
        <v>336</v>
      </c>
      <c r="D303" s="9">
        <f t="shared" si="8"/>
        <v>100</v>
      </c>
      <c r="E303" s="10">
        <f t="shared" si="9"/>
        <v>148.67256637168143</v>
      </c>
      <c r="F303" s="22">
        <v>226</v>
      </c>
    </row>
    <row r="304" spans="1:6" s="23" customFormat="1" ht="19.5" customHeight="1">
      <c r="A304" s="8" t="s">
        <v>174</v>
      </c>
      <c r="B304" s="10">
        <v>348</v>
      </c>
      <c r="C304" s="7">
        <v>348</v>
      </c>
      <c r="D304" s="9">
        <f t="shared" si="8"/>
        <v>100</v>
      </c>
      <c r="E304" s="10">
        <f t="shared" si="9"/>
        <v>75.488069414316698</v>
      </c>
      <c r="F304" s="22">
        <v>461</v>
      </c>
    </row>
    <row r="305" spans="1:6" s="23" customFormat="1" ht="19.5" customHeight="1">
      <c r="A305" s="8" t="s">
        <v>175</v>
      </c>
      <c r="B305" s="10">
        <v>227</v>
      </c>
      <c r="C305" s="7">
        <v>227</v>
      </c>
      <c r="D305" s="9">
        <f t="shared" si="8"/>
        <v>100</v>
      </c>
      <c r="E305" s="10">
        <f t="shared" si="9"/>
        <v>102.71493212669684</v>
      </c>
      <c r="F305" s="22">
        <v>221</v>
      </c>
    </row>
    <row r="306" spans="1:6" s="23" customFormat="1" ht="19.5" customHeight="1">
      <c r="A306" s="8" t="s">
        <v>176</v>
      </c>
      <c r="B306" s="10">
        <v>193</v>
      </c>
      <c r="C306" s="7">
        <v>193</v>
      </c>
      <c r="D306" s="9">
        <f t="shared" si="8"/>
        <v>100</v>
      </c>
      <c r="E306" s="10">
        <f t="shared" si="9"/>
        <v>85.398230088495581</v>
      </c>
      <c r="F306" s="22">
        <v>226</v>
      </c>
    </row>
    <row r="307" spans="1:6" s="23" customFormat="1" ht="19.5" customHeight="1">
      <c r="A307" s="8" t="s">
        <v>177</v>
      </c>
      <c r="B307" s="10">
        <v>50</v>
      </c>
      <c r="C307" s="7">
        <v>50</v>
      </c>
      <c r="D307" s="9">
        <f t="shared" si="8"/>
        <v>100</v>
      </c>
      <c r="E307" s="10">
        <f t="shared" si="9"/>
        <v>10.460251046025105</v>
      </c>
      <c r="F307" s="22">
        <v>478</v>
      </c>
    </row>
    <row r="308" spans="1:6" s="23" customFormat="1" ht="19.5" customHeight="1">
      <c r="A308" s="8" t="s">
        <v>178</v>
      </c>
      <c r="B308" s="10">
        <v>421</v>
      </c>
      <c r="C308" s="7">
        <v>421</v>
      </c>
      <c r="D308" s="9">
        <f t="shared" si="8"/>
        <v>100</v>
      </c>
      <c r="E308" s="10">
        <f t="shared" si="9"/>
        <v>100.47732696897374</v>
      </c>
      <c r="F308" s="22">
        <v>419</v>
      </c>
    </row>
    <row r="309" spans="1:6" s="23" customFormat="1" ht="19.5" customHeight="1">
      <c r="A309" s="8" t="s">
        <v>179</v>
      </c>
      <c r="B309" s="10">
        <v>437</v>
      </c>
      <c r="C309" s="7">
        <v>437</v>
      </c>
      <c r="D309" s="9">
        <f t="shared" si="8"/>
        <v>100</v>
      </c>
      <c r="E309" s="10"/>
      <c r="F309" s="22">
        <v>0</v>
      </c>
    </row>
    <row r="310" spans="1:6" s="23" customFormat="1" ht="19.5" customHeight="1">
      <c r="A310" s="8" t="s">
        <v>180</v>
      </c>
      <c r="B310" s="10">
        <v>469</v>
      </c>
      <c r="C310" s="7">
        <v>469</v>
      </c>
      <c r="D310" s="9">
        <f t="shared" si="8"/>
        <v>100</v>
      </c>
      <c r="E310" s="10">
        <f t="shared" si="9"/>
        <v>112.47002398081534</v>
      </c>
      <c r="F310" s="22">
        <v>417</v>
      </c>
    </row>
    <row r="311" spans="1:6" s="23" customFormat="1" ht="19.5" customHeight="1">
      <c r="A311" s="8" t="s">
        <v>181</v>
      </c>
      <c r="B311" s="10">
        <v>40</v>
      </c>
      <c r="C311" s="7">
        <v>40</v>
      </c>
      <c r="D311" s="9">
        <f t="shared" si="8"/>
        <v>100</v>
      </c>
      <c r="E311" s="10">
        <f t="shared" si="9"/>
        <v>133.33333333333334</v>
      </c>
      <c r="F311" s="22">
        <v>30</v>
      </c>
    </row>
    <row r="312" spans="1:6" s="23" customFormat="1" ht="19.5" customHeight="1">
      <c r="A312" s="8" t="s">
        <v>182</v>
      </c>
      <c r="B312" s="10">
        <v>52</v>
      </c>
      <c r="C312" s="7">
        <v>52</v>
      </c>
      <c r="D312" s="9">
        <f t="shared" si="8"/>
        <v>100</v>
      </c>
      <c r="E312" s="10">
        <f t="shared" si="9"/>
        <v>208</v>
      </c>
      <c r="F312" s="22">
        <v>25</v>
      </c>
    </row>
    <row r="313" spans="1:6" s="23" customFormat="1" ht="19.5" customHeight="1">
      <c r="A313" s="8" t="s">
        <v>183</v>
      </c>
      <c r="B313" s="10">
        <v>0</v>
      </c>
      <c r="C313" s="7">
        <v>0</v>
      </c>
      <c r="D313" s="9"/>
      <c r="E313" s="10">
        <f t="shared" si="9"/>
        <v>0</v>
      </c>
      <c r="F313" s="22">
        <v>18</v>
      </c>
    </row>
    <row r="314" spans="1:6" s="26" customFormat="1" ht="19.5" customHeight="1">
      <c r="A314" s="24" t="s">
        <v>328</v>
      </c>
      <c r="B314" s="15">
        <v>2551</v>
      </c>
      <c r="C314" s="20">
        <f>SUM(C315:C325)</f>
        <v>2551</v>
      </c>
      <c r="D314" s="9">
        <f t="shared" si="8"/>
        <v>100</v>
      </c>
      <c r="E314" s="10">
        <f t="shared" si="9"/>
        <v>43.591934381408066</v>
      </c>
      <c r="F314" s="21">
        <f>SUM(F315:F325)</f>
        <v>5852</v>
      </c>
    </row>
    <row r="315" spans="1:6" s="23" customFormat="1" ht="19.5" customHeight="1">
      <c r="A315" s="8" t="s">
        <v>8</v>
      </c>
      <c r="B315" s="10">
        <v>311</v>
      </c>
      <c r="C315" s="7">
        <v>311</v>
      </c>
      <c r="D315" s="9">
        <f t="shared" si="8"/>
        <v>100</v>
      </c>
      <c r="E315" s="10">
        <f t="shared" si="9"/>
        <v>102.64026402640265</v>
      </c>
      <c r="F315" s="22">
        <v>303</v>
      </c>
    </row>
    <row r="316" spans="1:6" s="23" customFormat="1" ht="19.5" customHeight="1">
      <c r="A316" s="8" t="s">
        <v>14</v>
      </c>
      <c r="B316" s="10">
        <v>146</v>
      </c>
      <c r="C316" s="7">
        <v>146</v>
      </c>
      <c r="D316" s="9">
        <f t="shared" si="8"/>
        <v>100</v>
      </c>
      <c r="E316" s="10">
        <f t="shared" si="9"/>
        <v>20.277777777777779</v>
      </c>
      <c r="F316" s="22">
        <v>720</v>
      </c>
    </row>
    <row r="317" spans="1:6" s="23" customFormat="1" ht="19.5" customHeight="1">
      <c r="A317" s="8" t="s">
        <v>184</v>
      </c>
      <c r="B317" s="10">
        <v>602</v>
      </c>
      <c r="C317" s="7">
        <v>602</v>
      </c>
      <c r="D317" s="9">
        <f t="shared" si="8"/>
        <v>100</v>
      </c>
      <c r="E317" s="10">
        <f t="shared" si="9"/>
        <v>21.12280701754386</v>
      </c>
      <c r="F317" s="22">
        <v>2850</v>
      </c>
    </row>
    <row r="318" spans="1:6" s="23" customFormat="1" ht="19.5" customHeight="1">
      <c r="A318" s="8" t="s">
        <v>185</v>
      </c>
      <c r="B318" s="10">
        <v>100</v>
      </c>
      <c r="C318" s="7">
        <v>100</v>
      </c>
      <c r="D318" s="9">
        <f t="shared" si="8"/>
        <v>100</v>
      </c>
      <c r="E318" s="10"/>
      <c r="F318" s="22">
        <v>0</v>
      </c>
    </row>
    <row r="319" spans="1:6" s="23" customFormat="1" ht="19.5" customHeight="1">
      <c r="A319" s="8" t="s">
        <v>186</v>
      </c>
      <c r="B319" s="10">
        <v>291</v>
      </c>
      <c r="C319" s="7">
        <v>291</v>
      </c>
      <c r="D319" s="9">
        <f t="shared" si="8"/>
        <v>100</v>
      </c>
      <c r="E319" s="10">
        <f t="shared" si="9"/>
        <v>62.58064516129032</v>
      </c>
      <c r="F319" s="22">
        <v>465</v>
      </c>
    </row>
    <row r="320" spans="1:6" s="23" customFormat="1" ht="19.5" customHeight="1">
      <c r="A320" s="8" t="s">
        <v>187</v>
      </c>
      <c r="B320" s="10">
        <v>19</v>
      </c>
      <c r="C320" s="7">
        <v>19</v>
      </c>
      <c r="D320" s="9">
        <f t="shared" si="8"/>
        <v>100</v>
      </c>
      <c r="E320" s="10">
        <f t="shared" si="9"/>
        <v>7.8838174273858925</v>
      </c>
      <c r="F320" s="22">
        <v>241</v>
      </c>
    </row>
    <row r="321" spans="1:6" s="23" customFormat="1" ht="19.5" customHeight="1">
      <c r="A321" s="8" t="s">
        <v>188</v>
      </c>
      <c r="B321" s="10">
        <v>678</v>
      </c>
      <c r="C321" s="7">
        <v>678</v>
      </c>
      <c r="D321" s="9">
        <f t="shared" si="8"/>
        <v>100</v>
      </c>
      <c r="E321" s="10">
        <f t="shared" si="9"/>
        <v>67.597208374875379</v>
      </c>
      <c r="F321" s="22">
        <v>1003</v>
      </c>
    </row>
    <row r="322" spans="1:6" s="23" customFormat="1" ht="19.5" customHeight="1">
      <c r="A322" s="8" t="s">
        <v>189</v>
      </c>
      <c r="B322" s="10">
        <v>384</v>
      </c>
      <c r="C322" s="7">
        <v>384</v>
      </c>
      <c r="D322" s="9">
        <f t="shared" si="8"/>
        <v>100</v>
      </c>
      <c r="E322" s="10"/>
      <c r="F322" s="22">
        <v>0</v>
      </c>
    </row>
    <row r="323" spans="1:6" s="23" customFormat="1" ht="19.5" customHeight="1">
      <c r="A323" s="8" t="s">
        <v>190</v>
      </c>
      <c r="B323" s="10">
        <v>0</v>
      </c>
      <c r="C323" s="7">
        <v>0</v>
      </c>
      <c r="D323" s="9"/>
      <c r="E323" s="10">
        <f t="shared" si="9"/>
        <v>0</v>
      </c>
      <c r="F323" s="22">
        <v>20</v>
      </c>
    </row>
    <row r="324" spans="1:6" s="23" customFormat="1" ht="19.5" customHeight="1">
      <c r="A324" s="8" t="s">
        <v>191</v>
      </c>
      <c r="B324" s="10">
        <v>20</v>
      </c>
      <c r="C324" s="7">
        <v>20</v>
      </c>
      <c r="D324" s="9">
        <f t="shared" si="8"/>
        <v>100</v>
      </c>
      <c r="E324" s="10"/>
      <c r="F324" s="22">
        <v>0</v>
      </c>
    </row>
    <row r="325" spans="1:6" s="23" customFormat="1" ht="19.5" customHeight="1">
      <c r="A325" s="8" t="s">
        <v>192</v>
      </c>
      <c r="B325" s="10">
        <v>0</v>
      </c>
      <c r="C325" s="7">
        <v>0</v>
      </c>
      <c r="D325" s="9"/>
      <c r="E325" s="10">
        <f t="shared" si="9"/>
        <v>0</v>
      </c>
      <c r="F325" s="22">
        <v>250</v>
      </c>
    </row>
    <row r="326" spans="1:6" s="26" customFormat="1" ht="19.5" customHeight="1">
      <c r="A326" s="24" t="s">
        <v>329</v>
      </c>
      <c r="B326" s="15">
        <f>SUM(B327:B331)</f>
        <v>3688</v>
      </c>
      <c r="C326" s="20">
        <f>SUM(C327:C331)</f>
        <v>3659</v>
      </c>
      <c r="D326" s="9">
        <f t="shared" si="8"/>
        <v>99.213665943600873</v>
      </c>
      <c r="E326" s="10">
        <f t="shared" si="9"/>
        <v>95.785340314136121</v>
      </c>
      <c r="F326" s="21">
        <f>SUM(F327:F331)</f>
        <v>3820</v>
      </c>
    </row>
    <row r="327" spans="1:6" s="23" customFormat="1" ht="19.5" customHeight="1">
      <c r="A327" s="8" t="s">
        <v>8</v>
      </c>
      <c r="B327" s="10">
        <v>164</v>
      </c>
      <c r="C327" s="7">
        <v>164</v>
      </c>
      <c r="D327" s="9">
        <f t="shared" ref="D327:D390" si="10">C327*100/B327</f>
        <v>100</v>
      </c>
      <c r="E327" s="10">
        <f t="shared" ref="E327:E390" si="11">C327*100/F327</f>
        <v>159.22330097087379</v>
      </c>
      <c r="F327" s="22">
        <v>103</v>
      </c>
    </row>
    <row r="328" spans="1:6" s="23" customFormat="1" ht="19.5" customHeight="1">
      <c r="A328" s="8" t="s">
        <v>193</v>
      </c>
      <c r="B328" s="10">
        <v>780</v>
      </c>
      <c r="C328" s="7">
        <v>780</v>
      </c>
      <c r="D328" s="9">
        <f t="shared" si="10"/>
        <v>100</v>
      </c>
      <c r="E328" s="10">
        <f t="shared" si="11"/>
        <v>180.97447795823666</v>
      </c>
      <c r="F328" s="22">
        <v>431</v>
      </c>
    </row>
    <row r="329" spans="1:6" s="23" customFormat="1" ht="19.5" customHeight="1">
      <c r="A329" s="8" t="s">
        <v>194</v>
      </c>
      <c r="B329" s="10">
        <v>174</v>
      </c>
      <c r="C329" s="7">
        <v>174</v>
      </c>
      <c r="D329" s="9">
        <f t="shared" si="10"/>
        <v>100</v>
      </c>
      <c r="E329" s="10">
        <f t="shared" si="11"/>
        <v>146.21848739495798</v>
      </c>
      <c r="F329" s="22">
        <v>119</v>
      </c>
    </row>
    <row r="330" spans="1:6" s="23" customFormat="1" ht="19.5" customHeight="1">
      <c r="A330" s="8" t="s">
        <v>195</v>
      </c>
      <c r="B330" s="10">
        <v>1013</v>
      </c>
      <c r="C330" s="7">
        <v>1013</v>
      </c>
      <c r="D330" s="9">
        <f t="shared" si="10"/>
        <v>100</v>
      </c>
      <c r="E330" s="10">
        <f t="shared" si="11"/>
        <v>100.09881422924902</v>
      </c>
      <c r="F330" s="22">
        <v>1012</v>
      </c>
    </row>
    <row r="331" spans="1:6" s="23" customFormat="1" ht="19.5" customHeight="1">
      <c r="A331" s="8" t="s">
        <v>196</v>
      </c>
      <c r="B331" s="10">
        <v>1557</v>
      </c>
      <c r="C331" s="7">
        <v>1528</v>
      </c>
      <c r="D331" s="9">
        <f t="shared" si="10"/>
        <v>98.137443802183682</v>
      </c>
      <c r="E331" s="10">
        <f t="shared" si="11"/>
        <v>70.90487238979118</v>
      </c>
      <c r="F331" s="22">
        <v>2155</v>
      </c>
    </row>
    <row r="332" spans="1:6" s="26" customFormat="1" ht="19.5" customHeight="1">
      <c r="A332" s="24" t="s">
        <v>330</v>
      </c>
      <c r="B332" s="15">
        <v>230</v>
      </c>
      <c r="C332" s="20">
        <f>SUM(C333:C333)</f>
        <v>230</v>
      </c>
      <c r="D332" s="9">
        <f t="shared" si="10"/>
        <v>100</v>
      </c>
      <c r="E332" s="10">
        <f t="shared" si="11"/>
        <v>124.32432432432432</v>
      </c>
      <c r="F332" s="21">
        <f>SUM(F333:F333)</f>
        <v>185</v>
      </c>
    </row>
    <row r="333" spans="1:6" s="23" customFormat="1" ht="19.5" customHeight="1">
      <c r="A333" s="8" t="s">
        <v>197</v>
      </c>
      <c r="B333" s="10">
        <v>230</v>
      </c>
      <c r="C333" s="7">
        <v>230</v>
      </c>
      <c r="D333" s="9">
        <f t="shared" si="10"/>
        <v>100</v>
      </c>
      <c r="E333" s="10">
        <f t="shared" si="11"/>
        <v>124.32432432432432</v>
      </c>
      <c r="F333" s="22">
        <v>185</v>
      </c>
    </row>
    <row r="334" spans="1:6" s="26" customFormat="1" ht="19.5" customHeight="1">
      <c r="A334" s="24" t="s">
        <v>331</v>
      </c>
      <c r="B334" s="15">
        <v>2795</v>
      </c>
      <c r="C334" s="20">
        <f>SUM(C335:C340)</f>
        <v>2795</v>
      </c>
      <c r="D334" s="9">
        <f t="shared" si="10"/>
        <v>100</v>
      </c>
      <c r="E334" s="10">
        <f t="shared" si="11"/>
        <v>297.34042553191489</v>
      </c>
      <c r="F334" s="21">
        <f>SUM(F335:F340)</f>
        <v>940</v>
      </c>
    </row>
    <row r="335" spans="1:6" s="23" customFormat="1" ht="19.5" customHeight="1">
      <c r="A335" s="8" t="s">
        <v>198</v>
      </c>
      <c r="B335" s="10">
        <v>2211</v>
      </c>
      <c r="C335" s="7">
        <v>2211</v>
      </c>
      <c r="D335" s="9">
        <f t="shared" si="10"/>
        <v>100</v>
      </c>
      <c r="E335" s="10">
        <f t="shared" si="11"/>
        <v>552.75</v>
      </c>
      <c r="F335" s="22">
        <v>400</v>
      </c>
    </row>
    <row r="336" spans="1:6" s="23" customFormat="1" ht="19.5" customHeight="1">
      <c r="A336" s="8" t="s">
        <v>199</v>
      </c>
      <c r="B336" s="10">
        <v>0</v>
      </c>
      <c r="C336" s="7">
        <v>0</v>
      </c>
      <c r="D336" s="9"/>
      <c r="E336" s="10"/>
      <c r="F336" s="22">
        <v>0</v>
      </c>
    </row>
    <row r="337" spans="1:6" s="23" customFormat="1" ht="19.5" customHeight="1">
      <c r="A337" s="8" t="s">
        <v>200</v>
      </c>
      <c r="B337" s="10">
        <v>415</v>
      </c>
      <c r="C337" s="7">
        <v>415</v>
      </c>
      <c r="D337" s="9">
        <f t="shared" si="10"/>
        <v>100</v>
      </c>
      <c r="E337" s="10">
        <f t="shared" si="11"/>
        <v>82.504970178926442</v>
      </c>
      <c r="F337" s="22">
        <v>503</v>
      </c>
    </row>
    <row r="338" spans="1:6" s="23" customFormat="1" ht="19.5" customHeight="1">
      <c r="A338" s="8" t="s">
        <v>201</v>
      </c>
      <c r="B338" s="10">
        <v>0</v>
      </c>
      <c r="C338" s="7">
        <v>0</v>
      </c>
      <c r="D338" s="9"/>
      <c r="E338" s="10"/>
      <c r="F338" s="22">
        <v>0</v>
      </c>
    </row>
    <row r="339" spans="1:6" s="23" customFormat="1" ht="19.5" customHeight="1">
      <c r="A339" s="8" t="s">
        <v>202</v>
      </c>
      <c r="B339" s="10">
        <v>165</v>
      </c>
      <c r="C339" s="7">
        <v>165</v>
      </c>
      <c r="D339" s="9">
        <f t="shared" si="10"/>
        <v>100</v>
      </c>
      <c r="E339" s="10">
        <f t="shared" si="11"/>
        <v>550</v>
      </c>
      <c r="F339" s="22">
        <v>30</v>
      </c>
    </row>
    <row r="340" spans="1:6" s="23" customFormat="1" ht="19.5" customHeight="1">
      <c r="A340" s="8" t="s">
        <v>203</v>
      </c>
      <c r="B340" s="10">
        <v>4</v>
      </c>
      <c r="C340" s="7">
        <v>4</v>
      </c>
      <c r="D340" s="9">
        <f t="shared" si="10"/>
        <v>100</v>
      </c>
      <c r="E340" s="10">
        <f t="shared" si="11"/>
        <v>57.142857142857146</v>
      </c>
      <c r="F340" s="22">
        <v>7</v>
      </c>
    </row>
    <row r="341" spans="1:6" s="26" customFormat="1" ht="19.5" customHeight="1">
      <c r="A341" s="24" t="s">
        <v>332</v>
      </c>
      <c r="B341" s="15">
        <v>403</v>
      </c>
      <c r="C341" s="20">
        <f>SUM(C342:C344)</f>
        <v>403</v>
      </c>
      <c r="D341" s="9">
        <f t="shared" si="10"/>
        <v>100</v>
      </c>
      <c r="E341" s="10">
        <f t="shared" si="11"/>
        <v>104.94791666666667</v>
      </c>
      <c r="F341" s="21">
        <f>SUM(F342:F344)</f>
        <v>384</v>
      </c>
    </row>
    <row r="342" spans="1:6" s="23" customFormat="1" ht="19.5" customHeight="1">
      <c r="A342" s="8" t="s">
        <v>204</v>
      </c>
      <c r="B342" s="10">
        <v>109</v>
      </c>
      <c r="C342" s="7">
        <v>109</v>
      </c>
      <c r="D342" s="9">
        <f t="shared" si="10"/>
        <v>100</v>
      </c>
      <c r="E342" s="10">
        <f t="shared" si="11"/>
        <v>48.230088495575224</v>
      </c>
      <c r="F342" s="22">
        <v>226</v>
      </c>
    </row>
    <row r="343" spans="1:6" s="23" customFormat="1" ht="19.5" customHeight="1">
      <c r="A343" s="8" t="s">
        <v>205</v>
      </c>
      <c r="B343" s="10">
        <v>294</v>
      </c>
      <c r="C343" s="7">
        <v>294</v>
      </c>
      <c r="D343" s="9">
        <f t="shared" si="10"/>
        <v>100</v>
      </c>
      <c r="E343" s="10"/>
      <c r="F343" s="22"/>
    </row>
    <row r="344" spans="1:6" s="23" customFormat="1" ht="19.5" customHeight="1">
      <c r="A344" s="8" t="s">
        <v>206</v>
      </c>
      <c r="B344" s="10">
        <v>0</v>
      </c>
      <c r="C344" s="7">
        <v>0</v>
      </c>
      <c r="D344" s="9"/>
      <c r="E344" s="10">
        <f t="shared" si="11"/>
        <v>0</v>
      </c>
      <c r="F344" s="22">
        <v>158</v>
      </c>
    </row>
    <row r="345" spans="1:6" s="26" customFormat="1" ht="19.5" customHeight="1">
      <c r="A345" s="24" t="s">
        <v>333</v>
      </c>
      <c r="B345" s="15">
        <v>420</v>
      </c>
      <c r="C345" s="20">
        <v>420</v>
      </c>
      <c r="D345" s="9">
        <f t="shared" si="10"/>
        <v>100</v>
      </c>
      <c r="E345" s="10">
        <f t="shared" si="11"/>
        <v>97.447795823665899</v>
      </c>
      <c r="F345" s="21">
        <v>431</v>
      </c>
    </row>
    <row r="346" spans="1:6" s="23" customFormat="1" ht="19.5" customHeight="1">
      <c r="A346" s="8" t="s">
        <v>207</v>
      </c>
      <c r="B346" s="10">
        <v>420</v>
      </c>
      <c r="C346" s="7">
        <v>420</v>
      </c>
      <c r="D346" s="9">
        <f t="shared" si="10"/>
        <v>100</v>
      </c>
      <c r="E346" s="10">
        <f t="shared" si="11"/>
        <v>97.447795823665899</v>
      </c>
      <c r="F346" s="22">
        <v>431</v>
      </c>
    </row>
    <row r="347" spans="1:6" s="26" customFormat="1" ht="19.5" customHeight="1">
      <c r="A347" s="24" t="s">
        <v>334</v>
      </c>
      <c r="B347" s="15">
        <v>1563</v>
      </c>
      <c r="C347" s="20">
        <v>1563</v>
      </c>
      <c r="D347" s="9">
        <f t="shared" si="10"/>
        <v>100</v>
      </c>
      <c r="E347" s="10">
        <f t="shared" si="11"/>
        <v>40.78810020876827</v>
      </c>
      <c r="F347" s="21">
        <v>3832</v>
      </c>
    </row>
    <row r="348" spans="1:6" s="26" customFormat="1" ht="19.5" customHeight="1">
      <c r="A348" s="24" t="s">
        <v>335</v>
      </c>
      <c r="B348" s="15">
        <v>1134</v>
      </c>
      <c r="C348" s="20">
        <f>SUM(C349:C354)</f>
        <v>1134</v>
      </c>
      <c r="D348" s="9">
        <f t="shared" si="10"/>
        <v>100</v>
      </c>
      <c r="E348" s="10">
        <f t="shared" si="11"/>
        <v>40.298507462686565</v>
      </c>
      <c r="F348" s="21">
        <f>SUM(F349:F354)</f>
        <v>2814</v>
      </c>
    </row>
    <row r="349" spans="1:6" s="23" customFormat="1" ht="19.5" customHeight="1">
      <c r="A349" s="8" t="s">
        <v>8</v>
      </c>
      <c r="B349" s="10">
        <v>377</v>
      </c>
      <c r="C349" s="7">
        <v>377</v>
      </c>
      <c r="D349" s="9">
        <f t="shared" si="10"/>
        <v>100</v>
      </c>
      <c r="E349" s="10">
        <f t="shared" si="11"/>
        <v>31.734006734006734</v>
      </c>
      <c r="F349" s="22">
        <v>1188</v>
      </c>
    </row>
    <row r="350" spans="1:6" s="23" customFormat="1" ht="19.5" customHeight="1">
      <c r="A350" s="8" t="s">
        <v>208</v>
      </c>
      <c r="B350" s="10">
        <v>0</v>
      </c>
      <c r="C350" s="7">
        <v>0</v>
      </c>
      <c r="D350" s="9"/>
      <c r="E350" s="10">
        <f t="shared" si="11"/>
        <v>0</v>
      </c>
      <c r="F350" s="22">
        <v>80</v>
      </c>
    </row>
    <row r="351" spans="1:6" s="23" customFormat="1" ht="19.5" customHeight="1">
      <c r="A351" s="8" t="s">
        <v>209</v>
      </c>
      <c r="B351" s="10">
        <v>300</v>
      </c>
      <c r="C351" s="7">
        <v>300</v>
      </c>
      <c r="D351" s="9">
        <f t="shared" si="10"/>
        <v>100</v>
      </c>
      <c r="E351" s="10">
        <f t="shared" si="11"/>
        <v>70.257611241217802</v>
      </c>
      <c r="F351" s="22">
        <v>427</v>
      </c>
    </row>
    <row r="352" spans="1:6" s="23" customFormat="1" ht="19.5" customHeight="1">
      <c r="A352" s="8" t="s">
        <v>210</v>
      </c>
      <c r="B352" s="10">
        <v>0</v>
      </c>
      <c r="C352" s="7">
        <v>0</v>
      </c>
      <c r="D352" s="9"/>
      <c r="E352" s="10">
        <f t="shared" si="11"/>
        <v>0</v>
      </c>
      <c r="F352" s="22">
        <v>420</v>
      </c>
    </row>
    <row r="353" spans="1:6" s="23" customFormat="1" ht="19.5" customHeight="1">
      <c r="A353" s="8" t="s">
        <v>211</v>
      </c>
      <c r="B353" s="10">
        <v>177</v>
      </c>
      <c r="C353" s="7">
        <v>177</v>
      </c>
      <c r="D353" s="9">
        <f t="shared" si="10"/>
        <v>100</v>
      </c>
      <c r="E353" s="10">
        <f t="shared" si="11"/>
        <v>165.42056074766356</v>
      </c>
      <c r="F353" s="22">
        <v>107</v>
      </c>
    </row>
    <row r="354" spans="1:6" s="23" customFormat="1" ht="19.5" customHeight="1">
      <c r="A354" s="8" t="s">
        <v>212</v>
      </c>
      <c r="B354" s="10">
        <v>280</v>
      </c>
      <c r="C354" s="7">
        <v>280</v>
      </c>
      <c r="D354" s="9">
        <f t="shared" si="10"/>
        <v>100</v>
      </c>
      <c r="E354" s="10">
        <f t="shared" si="11"/>
        <v>47.297297297297298</v>
      </c>
      <c r="F354" s="22">
        <v>592</v>
      </c>
    </row>
    <row r="355" spans="1:6" s="26" customFormat="1" ht="19.5" customHeight="1">
      <c r="A355" s="24" t="s">
        <v>336</v>
      </c>
      <c r="B355" s="15">
        <v>29</v>
      </c>
      <c r="C355" s="20">
        <f>SUM(C356:C357)</f>
        <v>29</v>
      </c>
      <c r="D355" s="9">
        <f t="shared" si="10"/>
        <v>100</v>
      </c>
      <c r="E355" s="10">
        <f t="shared" si="11"/>
        <v>17.901234567901234</v>
      </c>
      <c r="F355" s="21">
        <f>SUM(F356:F357)</f>
        <v>162</v>
      </c>
    </row>
    <row r="356" spans="1:6" s="23" customFormat="1" ht="19.5" customHeight="1">
      <c r="A356" s="8" t="s">
        <v>213</v>
      </c>
      <c r="B356" s="10">
        <v>22</v>
      </c>
      <c r="C356" s="7">
        <v>22</v>
      </c>
      <c r="D356" s="9">
        <f t="shared" si="10"/>
        <v>100</v>
      </c>
      <c r="E356" s="10">
        <f t="shared" si="11"/>
        <v>21.782178217821784</v>
      </c>
      <c r="F356" s="22">
        <v>101</v>
      </c>
    </row>
    <row r="357" spans="1:6" s="23" customFormat="1" ht="19.5" customHeight="1">
      <c r="A357" s="8" t="s">
        <v>214</v>
      </c>
      <c r="B357" s="10">
        <v>7</v>
      </c>
      <c r="C357" s="7">
        <v>7</v>
      </c>
      <c r="D357" s="9">
        <f t="shared" si="10"/>
        <v>100</v>
      </c>
      <c r="E357" s="10">
        <f t="shared" si="11"/>
        <v>11.475409836065573</v>
      </c>
      <c r="F357" s="22">
        <v>61</v>
      </c>
    </row>
    <row r="358" spans="1:6" s="26" customFormat="1" ht="19.5" customHeight="1">
      <c r="A358" s="24" t="s">
        <v>337</v>
      </c>
      <c r="B358" s="15">
        <v>400</v>
      </c>
      <c r="C358" s="20">
        <f>SUM(C359:C359)</f>
        <v>400</v>
      </c>
      <c r="D358" s="9">
        <f t="shared" si="10"/>
        <v>100</v>
      </c>
      <c r="E358" s="10">
        <f t="shared" si="11"/>
        <v>49.627791563275437</v>
      </c>
      <c r="F358" s="21">
        <f>SUM(F359:F359)</f>
        <v>806</v>
      </c>
    </row>
    <row r="359" spans="1:6" s="23" customFormat="1" ht="19.5" customHeight="1">
      <c r="A359" s="8" t="s">
        <v>215</v>
      </c>
      <c r="B359" s="10">
        <v>400</v>
      </c>
      <c r="C359" s="7">
        <v>400</v>
      </c>
      <c r="D359" s="9">
        <f t="shared" si="10"/>
        <v>100</v>
      </c>
      <c r="E359" s="10">
        <f t="shared" si="11"/>
        <v>49.627791563275437</v>
      </c>
      <c r="F359" s="22">
        <v>806</v>
      </c>
    </row>
    <row r="360" spans="1:6" s="26" customFormat="1" ht="19.5" customHeight="1">
      <c r="A360" s="24" t="s">
        <v>338</v>
      </c>
      <c r="B360" s="15">
        <v>0</v>
      </c>
      <c r="C360" s="20">
        <f>SUM(C361:C361)</f>
        <v>0</v>
      </c>
      <c r="D360" s="9"/>
      <c r="E360" s="10">
        <f t="shared" si="11"/>
        <v>0</v>
      </c>
      <c r="F360" s="21">
        <f>SUM(F361:F361)</f>
        <v>50</v>
      </c>
    </row>
    <row r="361" spans="1:6" s="23" customFormat="1" ht="19.5" customHeight="1">
      <c r="A361" s="8" t="s">
        <v>216</v>
      </c>
      <c r="B361" s="10">
        <v>0</v>
      </c>
      <c r="C361" s="7">
        <v>0</v>
      </c>
      <c r="D361" s="9"/>
      <c r="E361" s="10">
        <f t="shared" si="11"/>
        <v>0</v>
      </c>
      <c r="F361" s="22">
        <v>50</v>
      </c>
    </row>
    <row r="362" spans="1:6" s="26" customFormat="1" ht="19.5" customHeight="1">
      <c r="A362" s="24" t="s">
        <v>339</v>
      </c>
      <c r="B362" s="15">
        <v>290</v>
      </c>
      <c r="C362" s="20">
        <v>290</v>
      </c>
      <c r="D362" s="9">
        <f t="shared" si="10"/>
        <v>100</v>
      </c>
      <c r="E362" s="10">
        <f t="shared" si="11"/>
        <v>44.615384615384613</v>
      </c>
      <c r="F362" s="21">
        <v>650</v>
      </c>
    </row>
    <row r="363" spans="1:6" s="26" customFormat="1" ht="19.5" customHeight="1">
      <c r="A363" s="24" t="s">
        <v>340</v>
      </c>
      <c r="B363" s="15">
        <v>95</v>
      </c>
      <c r="C363" s="20">
        <f>SUM(C364:C364)</f>
        <v>95</v>
      </c>
      <c r="D363" s="9">
        <f t="shared" si="10"/>
        <v>100</v>
      </c>
      <c r="E363" s="10">
        <f t="shared" si="11"/>
        <v>100</v>
      </c>
      <c r="F363" s="21">
        <f>SUM(F364:F364)</f>
        <v>95</v>
      </c>
    </row>
    <row r="364" spans="1:6" s="23" customFormat="1" ht="19.5" customHeight="1">
      <c r="A364" s="8" t="s">
        <v>217</v>
      </c>
      <c r="B364" s="10">
        <v>95</v>
      </c>
      <c r="C364" s="7">
        <v>95</v>
      </c>
      <c r="D364" s="9">
        <f t="shared" si="10"/>
        <v>100</v>
      </c>
      <c r="E364" s="10">
        <f t="shared" si="11"/>
        <v>100</v>
      </c>
      <c r="F364" s="22">
        <v>95</v>
      </c>
    </row>
    <row r="365" spans="1:6" s="26" customFormat="1" ht="19.5" customHeight="1">
      <c r="A365" s="24" t="s">
        <v>341</v>
      </c>
      <c r="B365" s="15">
        <v>165</v>
      </c>
      <c r="C365" s="20">
        <f>SUM(C366:C367)</f>
        <v>165</v>
      </c>
      <c r="D365" s="9">
        <f t="shared" si="10"/>
        <v>100</v>
      </c>
      <c r="E365" s="10">
        <f t="shared" si="11"/>
        <v>39.285714285714285</v>
      </c>
      <c r="F365" s="21">
        <f>SUM(F366:F367)</f>
        <v>420</v>
      </c>
    </row>
    <row r="366" spans="1:6" s="23" customFormat="1" ht="19.5" customHeight="1">
      <c r="A366" s="8" t="s">
        <v>8</v>
      </c>
      <c r="B366" s="10">
        <v>165</v>
      </c>
      <c r="C366" s="7">
        <v>165</v>
      </c>
      <c r="D366" s="9">
        <f t="shared" si="10"/>
        <v>100</v>
      </c>
      <c r="E366" s="10">
        <f t="shared" si="11"/>
        <v>51.5625</v>
      </c>
      <c r="F366" s="22">
        <v>320</v>
      </c>
    </row>
    <row r="367" spans="1:6" s="23" customFormat="1" ht="19.5" customHeight="1">
      <c r="A367" s="8" t="s">
        <v>218</v>
      </c>
      <c r="B367" s="10">
        <v>0</v>
      </c>
      <c r="C367" s="7">
        <v>0</v>
      </c>
      <c r="D367" s="9"/>
      <c r="E367" s="10">
        <f t="shared" si="11"/>
        <v>0</v>
      </c>
      <c r="F367" s="22">
        <v>100</v>
      </c>
    </row>
    <row r="368" spans="1:6" s="26" customFormat="1" ht="19.5" customHeight="1">
      <c r="A368" s="24" t="s">
        <v>342</v>
      </c>
      <c r="B368" s="15">
        <v>30</v>
      </c>
      <c r="C368" s="20">
        <f>SUM(C369:C370)</f>
        <v>30</v>
      </c>
      <c r="D368" s="9">
        <f t="shared" si="10"/>
        <v>100</v>
      </c>
      <c r="E368" s="10">
        <f t="shared" si="11"/>
        <v>22.222222222222221</v>
      </c>
      <c r="F368" s="21">
        <f>SUM(F369:F370)</f>
        <v>135</v>
      </c>
    </row>
    <row r="369" spans="1:6" s="23" customFormat="1" ht="19.5" customHeight="1">
      <c r="A369" s="8" t="s">
        <v>8</v>
      </c>
      <c r="B369" s="10">
        <v>10</v>
      </c>
      <c r="C369" s="7">
        <v>10</v>
      </c>
      <c r="D369" s="9">
        <f t="shared" si="10"/>
        <v>100</v>
      </c>
      <c r="E369" s="10"/>
      <c r="F369" s="22">
        <v>0</v>
      </c>
    </row>
    <row r="370" spans="1:6" s="23" customFormat="1" ht="19.5" customHeight="1">
      <c r="A370" s="8" t="s">
        <v>219</v>
      </c>
      <c r="B370" s="10">
        <v>20</v>
      </c>
      <c r="C370" s="7">
        <v>20</v>
      </c>
      <c r="D370" s="9">
        <f t="shared" si="10"/>
        <v>100</v>
      </c>
      <c r="E370" s="10">
        <f t="shared" si="11"/>
        <v>14.814814814814815</v>
      </c>
      <c r="F370" s="22">
        <v>135</v>
      </c>
    </row>
    <row r="371" spans="1:6" s="26" customFormat="1" ht="19.5" customHeight="1">
      <c r="A371" s="24" t="s">
        <v>343</v>
      </c>
      <c r="B371" s="15">
        <v>1501</v>
      </c>
      <c r="C371" s="20">
        <v>1501</v>
      </c>
      <c r="D371" s="9">
        <f t="shared" si="10"/>
        <v>100</v>
      </c>
      <c r="E371" s="10">
        <f t="shared" si="11"/>
        <v>26.817938181168483</v>
      </c>
      <c r="F371" s="21">
        <v>5597</v>
      </c>
    </row>
    <row r="372" spans="1:6" s="26" customFormat="1" ht="19.5" customHeight="1">
      <c r="A372" s="24" t="s">
        <v>344</v>
      </c>
      <c r="B372" s="15">
        <v>200</v>
      </c>
      <c r="C372" s="20">
        <f>SUM(C373:C374)</f>
        <v>200</v>
      </c>
      <c r="D372" s="9">
        <f t="shared" si="10"/>
        <v>100</v>
      </c>
      <c r="E372" s="10">
        <f t="shared" si="11"/>
        <v>229.88505747126436</v>
      </c>
      <c r="F372" s="21">
        <f>SUM(F373:F374)</f>
        <v>87</v>
      </c>
    </row>
    <row r="373" spans="1:6" s="23" customFormat="1" ht="19.5" customHeight="1">
      <c r="A373" s="8" t="s">
        <v>8</v>
      </c>
      <c r="B373" s="10">
        <v>96</v>
      </c>
      <c r="C373" s="7">
        <v>96</v>
      </c>
      <c r="D373" s="9">
        <f t="shared" si="10"/>
        <v>100</v>
      </c>
      <c r="E373" s="10">
        <f t="shared" si="11"/>
        <v>111.62790697674419</v>
      </c>
      <c r="F373" s="22">
        <v>86</v>
      </c>
    </row>
    <row r="374" spans="1:6" s="23" customFormat="1" ht="19.5" customHeight="1">
      <c r="A374" s="8" t="s">
        <v>220</v>
      </c>
      <c r="B374" s="10">
        <v>104</v>
      </c>
      <c r="C374" s="7">
        <v>104</v>
      </c>
      <c r="D374" s="9">
        <f t="shared" si="10"/>
        <v>100</v>
      </c>
      <c r="E374" s="10">
        <f t="shared" si="11"/>
        <v>10400</v>
      </c>
      <c r="F374" s="22">
        <v>1</v>
      </c>
    </row>
    <row r="375" spans="1:6" s="26" customFormat="1" ht="19.5" customHeight="1">
      <c r="A375" s="24" t="s">
        <v>345</v>
      </c>
      <c r="B375" s="15">
        <v>1301</v>
      </c>
      <c r="C375" s="20">
        <f>SUM(C376:C377)</f>
        <v>1301</v>
      </c>
      <c r="D375" s="9">
        <f t="shared" si="10"/>
        <v>100</v>
      </c>
      <c r="E375" s="10">
        <f t="shared" si="11"/>
        <v>23.611615245009073</v>
      </c>
      <c r="F375" s="21">
        <f>SUM(F376:F377)</f>
        <v>5510</v>
      </c>
    </row>
    <row r="376" spans="1:6" s="23" customFormat="1" ht="19.5" customHeight="1">
      <c r="A376" s="8" t="s">
        <v>8</v>
      </c>
      <c r="B376" s="10">
        <v>326</v>
      </c>
      <c r="C376" s="7">
        <v>326</v>
      </c>
      <c r="D376" s="9">
        <f t="shared" si="10"/>
        <v>100</v>
      </c>
      <c r="E376" s="10">
        <f t="shared" si="11"/>
        <v>28.298611111111111</v>
      </c>
      <c r="F376" s="22">
        <v>1152</v>
      </c>
    </row>
    <row r="377" spans="1:6" s="23" customFormat="1" ht="19.5" customHeight="1">
      <c r="A377" s="8" t="s">
        <v>221</v>
      </c>
      <c r="B377" s="10">
        <v>975</v>
      </c>
      <c r="C377" s="7">
        <v>975</v>
      </c>
      <c r="D377" s="9">
        <f t="shared" si="10"/>
        <v>100</v>
      </c>
      <c r="E377" s="10">
        <f t="shared" si="11"/>
        <v>22.372648003671408</v>
      </c>
      <c r="F377" s="22">
        <v>4358</v>
      </c>
    </row>
    <row r="378" spans="1:6" s="26" customFormat="1" ht="19.5" customHeight="1">
      <c r="A378" s="24" t="s">
        <v>346</v>
      </c>
      <c r="B378" s="15">
        <v>15</v>
      </c>
      <c r="C378" s="20">
        <v>15</v>
      </c>
      <c r="D378" s="9">
        <f t="shared" si="10"/>
        <v>100</v>
      </c>
      <c r="E378" s="10">
        <f t="shared" si="11"/>
        <v>1500</v>
      </c>
      <c r="F378" s="21">
        <v>1</v>
      </c>
    </row>
    <row r="379" spans="1:6" s="26" customFormat="1" ht="19.5" customHeight="1">
      <c r="A379" s="24" t="s">
        <v>347</v>
      </c>
      <c r="B379" s="15">
        <v>15</v>
      </c>
      <c r="C379" s="20">
        <f>SUM(C380:C380)</f>
        <v>15</v>
      </c>
      <c r="D379" s="9">
        <f t="shared" si="10"/>
        <v>100</v>
      </c>
      <c r="E379" s="10"/>
      <c r="F379" s="21">
        <f>SUM(F380:F380)</f>
        <v>0</v>
      </c>
    </row>
    <row r="380" spans="1:6" s="23" customFormat="1" ht="19.5" customHeight="1">
      <c r="A380" s="8" t="s">
        <v>8</v>
      </c>
      <c r="B380" s="10">
        <v>15</v>
      </c>
      <c r="C380" s="7">
        <v>15</v>
      </c>
      <c r="D380" s="9">
        <f t="shared" si="10"/>
        <v>100</v>
      </c>
      <c r="E380" s="10"/>
      <c r="F380" s="22">
        <v>0</v>
      </c>
    </row>
    <row r="381" spans="1:6" s="26" customFormat="1" ht="19.5" customHeight="1">
      <c r="A381" s="24" t="s">
        <v>348</v>
      </c>
      <c r="B381" s="15">
        <v>0</v>
      </c>
      <c r="C381" s="20">
        <f>C382</f>
        <v>0</v>
      </c>
      <c r="D381" s="9"/>
      <c r="E381" s="10">
        <f t="shared" si="11"/>
        <v>0</v>
      </c>
      <c r="F381" s="21">
        <f>F382</f>
        <v>1</v>
      </c>
    </row>
    <row r="382" spans="1:6" s="23" customFormat="1" ht="19.5" customHeight="1">
      <c r="A382" s="8" t="s">
        <v>222</v>
      </c>
      <c r="B382" s="10">
        <v>0</v>
      </c>
      <c r="C382" s="7">
        <v>0</v>
      </c>
      <c r="D382" s="9"/>
      <c r="E382" s="10">
        <f t="shared" si="11"/>
        <v>0</v>
      </c>
      <c r="F382" s="22">
        <v>1</v>
      </c>
    </row>
    <row r="383" spans="1:6" s="26" customFormat="1" ht="19.5" customHeight="1">
      <c r="A383" s="24" t="s">
        <v>349</v>
      </c>
      <c r="B383" s="15">
        <v>3533</v>
      </c>
      <c r="C383" s="20">
        <v>3533</v>
      </c>
      <c r="D383" s="9">
        <f t="shared" si="10"/>
        <v>100</v>
      </c>
      <c r="E383" s="10">
        <f t="shared" si="11"/>
        <v>189.23406534547402</v>
      </c>
      <c r="F383" s="21">
        <v>1867</v>
      </c>
    </row>
    <row r="384" spans="1:6" s="26" customFormat="1" ht="19.5" customHeight="1">
      <c r="A384" s="24" t="s">
        <v>350</v>
      </c>
      <c r="B384" s="15">
        <v>3375</v>
      </c>
      <c r="C384" s="20">
        <f>SUM(C385:C388)</f>
        <v>3375</v>
      </c>
      <c r="D384" s="9">
        <f t="shared" si="10"/>
        <v>100</v>
      </c>
      <c r="E384" s="10">
        <f t="shared" si="11"/>
        <v>197.02276707530649</v>
      </c>
      <c r="F384" s="21">
        <f>SUM(F385:F388)</f>
        <v>1713</v>
      </c>
    </row>
    <row r="385" spans="1:6" s="23" customFormat="1" ht="19.5" customHeight="1">
      <c r="A385" s="8" t="s">
        <v>8</v>
      </c>
      <c r="B385" s="10">
        <v>1777</v>
      </c>
      <c r="C385" s="7">
        <v>1777</v>
      </c>
      <c r="D385" s="9">
        <f t="shared" si="10"/>
        <v>100</v>
      </c>
      <c r="E385" s="10">
        <f t="shared" si="11"/>
        <v>567.73162939297129</v>
      </c>
      <c r="F385" s="22">
        <v>313</v>
      </c>
    </row>
    <row r="386" spans="1:6" s="23" customFormat="1" ht="19.5" customHeight="1">
      <c r="A386" s="8" t="s">
        <v>223</v>
      </c>
      <c r="B386" s="10">
        <v>1398</v>
      </c>
      <c r="C386" s="7">
        <v>1398</v>
      </c>
      <c r="D386" s="9">
        <f t="shared" si="10"/>
        <v>100</v>
      </c>
      <c r="E386" s="10">
        <f t="shared" si="11"/>
        <v>147.15789473684211</v>
      </c>
      <c r="F386" s="22">
        <v>950</v>
      </c>
    </row>
    <row r="387" spans="1:6" s="23" customFormat="1" ht="19.5" customHeight="1">
      <c r="A387" s="8" t="s">
        <v>224</v>
      </c>
      <c r="B387" s="10">
        <v>200</v>
      </c>
      <c r="C387" s="7">
        <v>200</v>
      </c>
      <c r="D387" s="9">
        <f t="shared" si="10"/>
        <v>100</v>
      </c>
      <c r="E387" s="10">
        <f t="shared" si="11"/>
        <v>50</v>
      </c>
      <c r="F387" s="22">
        <v>400</v>
      </c>
    </row>
    <row r="388" spans="1:6" s="23" customFormat="1" ht="19.5" customHeight="1">
      <c r="A388" s="8" t="s">
        <v>225</v>
      </c>
      <c r="B388" s="10">
        <v>0</v>
      </c>
      <c r="C388" s="7">
        <v>0</v>
      </c>
      <c r="D388" s="9"/>
      <c r="E388" s="10">
        <f t="shared" si="11"/>
        <v>0</v>
      </c>
      <c r="F388" s="22">
        <v>50</v>
      </c>
    </row>
    <row r="389" spans="1:6" s="26" customFormat="1" ht="19.5" customHeight="1">
      <c r="A389" s="24" t="s">
        <v>351</v>
      </c>
      <c r="B389" s="15">
        <v>155</v>
      </c>
      <c r="C389" s="20">
        <f>SUM(C390:C391)</f>
        <v>155</v>
      </c>
      <c r="D389" s="9">
        <f t="shared" si="10"/>
        <v>100</v>
      </c>
      <c r="E389" s="10">
        <f t="shared" si="11"/>
        <v>103.33333333333333</v>
      </c>
      <c r="F389" s="21">
        <f>SUM(F390:F391)</f>
        <v>150</v>
      </c>
    </row>
    <row r="390" spans="1:6" s="23" customFormat="1" ht="19.5" customHeight="1">
      <c r="A390" s="8" t="s">
        <v>8</v>
      </c>
      <c r="B390" s="10">
        <v>155</v>
      </c>
      <c r="C390" s="7">
        <v>155</v>
      </c>
      <c r="D390" s="9">
        <f t="shared" si="10"/>
        <v>100</v>
      </c>
      <c r="E390" s="10">
        <f t="shared" si="11"/>
        <v>107.63888888888889</v>
      </c>
      <c r="F390" s="22">
        <v>144</v>
      </c>
    </row>
    <row r="391" spans="1:6" s="23" customFormat="1" ht="19.5" customHeight="1">
      <c r="A391" s="8" t="s">
        <v>226</v>
      </c>
      <c r="B391" s="10">
        <v>0</v>
      </c>
      <c r="C391" s="7">
        <v>0</v>
      </c>
      <c r="D391" s="9"/>
      <c r="E391" s="10">
        <f t="shared" ref="E391:E417" si="12">C391*100/F391</f>
        <v>0</v>
      </c>
      <c r="F391" s="22">
        <v>6</v>
      </c>
    </row>
    <row r="392" spans="1:6" s="26" customFormat="1" ht="19.5" customHeight="1">
      <c r="A392" s="24" t="s">
        <v>352</v>
      </c>
      <c r="B392" s="15">
        <v>3</v>
      </c>
      <c r="C392" s="20">
        <f>SUM(C393:C393)</f>
        <v>3</v>
      </c>
      <c r="D392" s="9">
        <f t="shared" ref="D392:D417" si="13">C392*100/B392</f>
        <v>100</v>
      </c>
      <c r="E392" s="10">
        <f t="shared" si="12"/>
        <v>75</v>
      </c>
      <c r="F392" s="21">
        <f>SUM(F393:F393)</f>
        <v>4</v>
      </c>
    </row>
    <row r="393" spans="1:6" s="23" customFormat="1" ht="19.5" customHeight="1">
      <c r="A393" s="8" t="s">
        <v>8</v>
      </c>
      <c r="B393" s="10">
        <v>3</v>
      </c>
      <c r="C393" s="7">
        <v>3</v>
      </c>
      <c r="D393" s="9">
        <f t="shared" si="13"/>
        <v>100</v>
      </c>
      <c r="E393" s="10">
        <f t="shared" si="12"/>
        <v>75</v>
      </c>
      <c r="F393" s="22">
        <v>4</v>
      </c>
    </row>
    <row r="394" spans="1:6" s="26" customFormat="1" ht="19.5" customHeight="1">
      <c r="A394" s="24" t="s">
        <v>353</v>
      </c>
      <c r="B394" s="15">
        <v>13252</v>
      </c>
      <c r="C394" s="20">
        <v>13252</v>
      </c>
      <c r="D394" s="9">
        <f t="shared" si="13"/>
        <v>100</v>
      </c>
      <c r="E394" s="10">
        <f t="shared" si="12"/>
        <v>151.43412181464976</v>
      </c>
      <c r="F394" s="21">
        <v>8751</v>
      </c>
    </row>
    <row r="395" spans="1:6" s="26" customFormat="1" ht="19.5" customHeight="1">
      <c r="A395" s="24" t="s">
        <v>354</v>
      </c>
      <c r="B395" s="15">
        <v>13252</v>
      </c>
      <c r="C395" s="20">
        <f>SUM(C396:C399)</f>
        <v>13252</v>
      </c>
      <c r="D395" s="9">
        <f t="shared" si="13"/>
        <v>100</v>
      </c>
      <c r="E395" s="10">
        <f t="shared" si="12"/>
        <v>151.45142857142858</v>
      </c>
      <c r="F395" s="21">
        <f>SUM(F396:F399)</f>
        <v>8750</v>
      </c>
    </row>
    <row r="396" spans="1:6" s="23" customFormat="1" ht="19.5" customHeight="1">
      <c r="A396" s="8" t="s">
        <v>227</v>
      </c>
      <c r="B396" s="10">
        <v>4447</v>
      </c>
      <c r="C396" s="7">
        <v>4447</v>
      </c>
      <c r="D396" s="9">
        <f t="shared" si="13"/>
        <v>100</v>
      </c>
      <c r="E396" s="10">
        <f t="shared" si="12"/>
        <v>694.84375</v>
      </c>
      <c r="F396" s="22">
        <v>640</v>
      </c>
    </row>
    <row r="397" spans="1:6" s="23" customFormat="1" ht="19.5" customHeight="1">
      <c r="A397" s="8" t="s">
        <v>228</v>
      </c>
      <c r="B397" s="10">
        <v>508</v>
      </c>
      <c r="C397" s="7">
        <v>508</v>
      </c>
      <c r="D397" s="9">
        <f t="shared" si="13"/>
        <v>100</v>
      </c>
      <c r="E397" s="10">
        <f t="shared" si="12"/>
        <v>78.15384615384616</v>
      </c>
      <c r="F397" s="22">
        <v>650</v>
      </c>
    </row>
    <row r="398" spans="1:6" s="23" customFormat="1" ht="19.5" customHeight="1">
      <c r="A398" s="8" t="s">
        <v>229</v>
      </c>
      <c r="B398" s="10">
        <v>57</v>
      </c>
      <c r="C398" s="7">
        <v>57</v>
      </c>
      <c r="D398" s="9">
        <f t="shared" si="13"/>
        <v>100</v>
      </c>
      <c r="E398" s="10">
        <f t="shared" si="12"/>
        <v>211.11111111111111</v>
      </c>
      <c r="F398" s="22">
        <v>27</v>
      </c>
    </row>
    <row r="399" spans="1:6" s="23" customFormat="1" ht="19.5" customHeight="1">
      <c r="A399" s="8" t="s">
        <v>230</v>
      </c>
      <c r="B399" s="10">
        <v>8240</v>
      </c>
      <c r="C399" s="7">
        <v>8240</v>
      </c>
      <c r="D399" s="9">
        <f t="shared" si="13"/>
        <v>100</v>
      </c>
      <c r="E399" s="10">
        <f t="shared" si="12"/>
        <v>110.85698910265035</v>
      </c>
      <c r="F399" s="22">
        <v>7433</v>
      </c>
    </row>
    <row r="400" spans="1:6" s="26" customFormat="1" ht="19.5" customHeight="1">
      <c r="A400" s="24" t="s">
        <v>355</v>
      </c>
      <c r="B400" s="15">
        <v>679</v>
      </c>
      <c r="C400" s="20">
        <v>679</v>
      </c>
      <c r="D400" s="9">
        <f t="shared" si="13"/>
        <v>100</v>
      </c>
      <c r="E400" s="10">
        <f t="shared" si="12"/>
        <v>69.215086646279303</v>
      </c>
      <c r="F400" s="21">
        <v>981</v>
      </c>
    </row>
    <row r="401" spans="1:6" s="26" customFormat="1" ht="19.5" customHeight="1">
      <c r="A401" s="24" t="s">
        <v>356</v>
      </c>
      <c r="B401" s="15">
        <v>385</v>
      </c>
      <c r="C401" s="20">
        <f>SUM(C402:C402)</f>
        <v>385</v>
      </c>
      <c r="D401" s="9">
        <f t="shared" si="13"/>
        <v>100</v>
      </c>
      <c r="E401" s="10">
        <f t="shared" si="12"/>
        <v>190.59405940594058</v>
      </c>
      <c r="F401" s="21">
        <f>SUM(F402:F402)</f>
        <v>202</v>
      </c>
    </row>
    <row r="402" spans="1:6" s="23" customFormat="1" ht="19.5" customHeight="1">
      <c r="A402" s="8" t="s">
        <v>8</v>
      </c>
      <c r="B402" s="10">
        <v>385</v>
      </c>
      <c r="C402" s="7">
        <v>385</v>
      </c>
      <c r="D402" s="9">
        <f t="shared" si="13"/>
        <v>100</v>
      </c>
      <c r="E402" s="10">
        <f t="shared" si="12"/>
        <v>190.59405940594058</v>
      </c>
      <c r="F402" s="22">
        <v>202</v>
      </c>
    </row>
    <row r="403" spans="1:6" s="26" customFormat="1" ht="19.5" customHeight="1">
      <c r="A403" s="24" t="s">
        <v>357</v>
      </c>
      <c r="B403" s="15">
        <v>294</v>
      </c>
      <c r="C403" s="20">
        <f>SUM(C404:C405)</f>
        <v>294</v>
      </c>
      <c r="D403" s="9">
        <f t="shared" si="13"/>
        <v>100</v>
      </c>
      <c r="E403" s="10">
        <f t="shared" si="12"/>
        <v>93.630573248407643</v>
      </c>
      <c r="F403" s="21">
        <f>SUM(F404:F405)</f>
        <v>314</v>
      </c>
    </row>
    <row r="404" spans="1:6" s="23" customFormat="1" ht="19.5" customHeight="1">
      <c r="A404" s="8" t="s">
        <v>231</v>
      </c>
      <c r="B404" s="10">
        <v>44</v>
      </c>
      <c r="C404" s="7">
        <v>44</v>
      </c>
      <c r="D404" s="9">
        <f t="shared" si="13"/>
        <v>100</v>
      </c>
      <c r="E404" s="10">
        <f t="shared" si="12"/>
        <v>59.45945945945946</v>
      </c>
      <c r="F404" s="22">
        <v>74</v>
      </c>
    </row>
    <row r="405" spans="1:6" s="23" customFormat="1" ht="19.5" customHeight="1">
      <c r="A405" s="8" t="s">
        <v>232</v>
      </c>
      <c r="B405" s="10">
        <v>250</v>
      </c>
      <c r="C405" s="7">
        <v>250</v>
      </c>
      <c r="D405" s="9">
        <f t="shared" si="13"/>
        <v>100</v>
      </c>
      <c r="E405" s="10">
        <f t="shared" si="12"/>
        <v>104.16666666666667</v>
      </c>
      <c r="F405" s="22">
        <v>240</v>
      </c>
    </row>
    <row r="406" spans="1:6" s="26" customFormat="1" ht="19.5" customHeight="1">
      <c r="A406" s="24" t="s">
        <v>358</v>
      </c>
      <c r="B406" s="15">
        <v>0</v>
      </c>
      <c r="C406" s="20">
        <f>SUM(C407:C407)</f>
        <v>0</v>
      </c>
      <c r="D406" s="9"/>
      <c r="E406" s="10">
        <f t="shared" si="12"/>
        <v>0</v>
      </c>
      <c r="F406" s="21">
        <f>SUM(F407:F407)</f>
        <v>465</v>
      </c>
    </row>
    <row r="407" spans="1:6" s="23" customFormat="1" ht="19.5" customHeight="1">
      <c r="A407" s="8" t="s">
        <v>233</v>
      </c>
      <c r="B407" s="10">
        <v>0</v>
      </c>
      <c r="C407" s="7">
        <v>0</v>
      </c>
      <c r="D407" s="9"/>
      <c r="E407" s="10">
        <f t="shared" si="12"/>
        <v>0</v>
      </c>
      <c r="F407" s="22">
        <v>465</v>
      </c>
    </row>
    <row r="408" spans="1:6" s="26" customFormat="1" ht="19.5" customHeight="1">
      <c r="A408" s="24" t="s">
        <v>359</v>
      </c>
      <c r="B408" s="15">
        <v>584</v>
      </c>
      <c r="C408" s="20">
        <f>C409</f>
        <v>584</v>
      </c>
      <c r="D408" s="9">
        <f t="shared" si="13"/>
        <v>100</v>
      </c>
      <c r="E408" s="10">
        <f t="shared" si="12"/>
        <v>121.66666666666667</v>
      </c>
      <c r="F408" s="21">
        <f>F409</f>
        <v>480</v>
      </c>
    </row>
    <row r="409" spans="1:6" s="26" customFormat="1" ht="19.5" customHeight="1">
      <c r="A409" s="24" t="s">
        <v>360</v>
      </c>
      <c r="B409" s="15">
        <v>584</v>
      </c>
      <c r="C409" s="20">
        <f>C410</f>
        <v>584</v>
      </c>
      <c r="D409" s="9">
        <f t="shared" si="13"/>
        <v>100</v>
      </c>
      <c r="E409" s="10">
        <f t="shared" si="12"/>
        <v>121.66666666666667</v>
      </c>
      <c r="F409" s="21">
        <f>F410</f>
        <v>480</v>
      </c>
    </row>
    <row r="410" spans="1:6" s="23" customFormat="1" ht="16.5" customHeight="1">
      <c r="A410" s="8" t="s">
        <v>234</v>
      </c>
      <c r="B410" s="10">
        <v>584</v>
      </c>
      <c r="C410" s="7">
        <v>584</v>
      </c>
      <c r="D410" s="9">
        <f t="shared" si="13"/>
        <v>100</v>
      </c>
      <c r="E410" s="10">
        <f t="shared" si="12"/>
        <v>121.66666666666667</v>
      </c>
      <c r="F410" s="22">
        <v>480</v>
      </c>
    </row>
    <row r="411" spans="1:6" s="26" customFormat="1" ht="19.5" customHeight="1">
      <c r="A411" s="24" t="s">
        <v>361</v>
      </c>
      <c r="B411" s="15">
        <v>595</v>
      </c>
      <c r="C411" s="20">
        <v>595</v>
      </c>
      <c r="D411" s="9">
        <f t="shared" si="13"/>
        <v>100</v>
      </c>
      <c r="E411" s="10">
        <f t="shared" si="12"/>
        <v>179.75830815709969</v>
      </c>
      <c r="F411" s="21">
        <v>331</v>
      </c>
    </row>
    <row r="412" spans="1:6" s="26" customFormat="1" ht="19.5" customHeight="1">
      <c r="A412" s="24" t="s">
        <v>362</v>
      </c>
      <c r="B412" s="15">
        <v>595</v>
      </c>
      <c r="C412" s="20">
        <f>SUM(C413:C414)</f>
        <v>595</v>
      </c>
      <c r="D412" s="9">
        <f t="shared" si="13"/>
        <v>100</v>
      </c>
      <c r="E412" s="10">
        <f t="shared" si="12"/>
        <v>179.75830815709969</v>
      </c>
      <c r="F412" s="21">
        <f>SUM(F413:F414)</f>
        <v>331</v>
      </c>
    </row>
    <row r="413" spans="1:6" s="23" customFormat="1" ht="19.5" customHeight="1">
      <c r="A413" s="8" t="s">
        <v>235</v>
      </c>
      <c r="B413" s="10">
        <v>222</v>
      </c>
      <c r="C413" s="7">
        <v>222</v>
      </c>
      <c r="D413" s="9">
        <f t="shared" si="13"/>
        <v>100</v>
      </c>
      <c r="E413" s="10">
        <f t="shared" si="12"/>
        <v>7400</v>
      </c>
      <c r="F413" s="22">
        <v>3</v>
      </c>
    </row>
    <row r="414" spans="1:6" s="23" customFormat="1" ht="19.5" customHeight="1">
      <c r="A414" s="8" t="s">
        <v>236</v>
      </c>
      <c r="B414" s="10">
        <v>373</v>
      </c>
      <c r="C414" s="7">
        <v>373</v>
      </c>
      <c r="D414" s="9">
        <f t="shared" si="13"/>
        <v>100</v>
      </c>
      <c r="E414" s="10">
        <f t="shared" si="12"/>
        <v>113.71951219512195</v>
      </c>
      <c r="F414" s="22">
        <v>328</v>
      </c>
    </row>
    <row r="415" spans="1:6" s="26" customFormat="1" ht="19.5" customHeight="1">
      <c r="A415" s="24" t="s">
        <v>363</v>
      </c>
      <c r="B415" s="15">
        <v>9</v>
      </c>
      <c r="C415" s="20">
        <v>9</v>
      </c>
      <c r="D415" s="9">
        <f t="shared" si="13"/>
        <v>100</v>
      </c>
      <c r="E415" s="10"/>
      <c r="F415" s="21"/>
    </row>
    <row r="416" spans="1:6" s="26" customFormat="1" ht="19.5" customHeight="1">
      <c r="A416" s="24" t="s">
        <v>364</v>
      </c>
      <c r="B416" s="15">
        <v>9</v>
      </c>
      <c r="C416" s="20">
        <v>9</v>
      </c>
      <c r="D416" s="9">
        <f t="shared" si="13"/>
        <v>100</v>
      </c>
      <c r="E416" s="10"/>
      <c r="F416" s="21">
        <v>0</v>
      </c>
    </row>
    <row r="417" spans="1:6" s="28" customFormat="1" ht="21" customHeight="1">
      <c r="A417" s="27" t="s">
        <v>7</v>
      </c>
      <c r="B417" s="16">
        <v>138231</v>
      </c>
      <c r="C417" s="16">
        <v>138202</v>
      </c>
      <c r="D417" s="29">
        <f t="shared" si="13"/>
        <v>99.979020624896009</v>
      </c>
      <c r="E417" s="10">
        <f t="shared" si="12"/>
        <v>115.58927092829721</v>
      </c>
      <c r="F417" s="6">
        <v>119563</v>
      </c>
    </row>
  </sheetData>
  <mergeCells count="1">
    <mergeCell ref="A3:E3"/>
  </mergeCells>
  <phoneticPr fontId="1" type="noConversion"/>
  <pageMargins left="0.55118110236220474" right="0.5511811023622047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县级一般公共预算支出</vt:lpstr>
      <vt:lpstr>县级一般公共预算支出!Print_Area</vt:lpstr>
      <vt:lpstr>县级一般公共预算支出!Print_Titles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2017-10-31T09:42:36Z</dcterms:modified>
</cp:coreProperties>
</file>