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480" windowHeight="11640"/>
  </bookViews>
  <sheets>
    <sheet name="Sheet1" sheetId="2" r:id="rId1"/>
  </sheets>
  <definedNames>
    <definedName name="_xlnm.Print_Titles" localSheetId="0">Sheet1!$4:$4</definedName>
  </definedNames>
  <calcPr calcId="124519"/>
</workbook>
</file>

<file path=xl/calcChain.xml><?xml version="1.0" encoding="utf-8"?>
<calcChain xmlns="http://schemas.openxmlformats.org/spreadsheetml/2006/main">
  <c r="C5" i="2"/>
  <c r="B5"/>
  <c r="D7"/>
  <c r="D8"/>
  <c r="D9"/>
  <c r="D10"/>
  <c r="D11"/>
  <c r="D12"/>
  <c r="D13"/>
  <c r="D14"/>
  <c r="D15"/>
  <c r="D16"/>
  <c r="D17"/>
  <c r="D18"/>
  <c r="D19"/>
  <c r="D21"/>
  <c r="D22"/>
  <c r="D23"/>
  <c r="D24"/>
  <c r="D25"/>
  <c r="D26"/>
  <c r="D27"/>
  <c r="D28"/>
  <c r="D30"/>
  <c r="D31"/>
  <c r="D32"/>
  <c r="D33"/>
  <c r="D34"/>
  <c r="D35"/>
  <c r="D36"/>
  <c r="D37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60"/>
  <c r="D61"/>
  <c r="D62"/>
  <c r="D63"/>
  <c r="D65"/>
  <c r="D66"/>
  <c r="D68"/>
  <c r="D69"/>
  <c r="D70"/>
  <c r="D71"/>
  <c r="D72"/>
  <c r="D73"/>
  <c r="D74"/>
  <c r="D75"/>
  <c r="D76"/>
  <c r="D77"/>
  <c r="D78"/>
  <c r="D79"/>
  <c r="D80"/>
  <c r="D81"/>
  <c r="D83"/>
  <c r="D84"/>
  <c r="D85"/>
  <c r="D89"/>
  <c r="D90"/>
  <c r="D91"/>
  <c r="D92"/>
  <c r="D93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6"/>
  <c r="D117"/>
  <c r="D119"/>
  <c r="D121"/>
  <c r="D123"/>
  <c r="C122"/>
  <c r="B122"/>
  <c r="C120"/>
  <c r="B120"/>
  <c r="C118"/>
  <c r="B118"/>
  <c r="C115"/>
  <c r="B115"/>
  <c r="C112"/>
  <c r="B112"/>
  <c r="C110"/>
  <c r="B110"/>
  <c r="C106"/>
  <c r="B106"/>
  <c r="C103"/>
  <c r="B103"/>
  <c r="C101"/>
  <c r="B101"/>
  <c r="C97"/>
  <c r="B97"/>
  <c r="C89"/>
  <c r="B89"/>
  <c r="C84"/>
  <c r="B84"/>
  <c r="C78"/>
  <c r="B78"/>
  <c r="C68"/>
  <c r="B68"/>
  <c r="C51"/>
  <c r="B51"/>
  <c r="C46"/>
  <c r="B46"/>
  <c r="C44"/>
  <c r="B44"/>
  <c r="C39"/>
  <c r="B39"/>
  <c r="C32"/>
  <c r="B32"/>
  <c r="C30"/>
  <c r="B30"/>
  <c r="C6"/>
  <c r="B6"/>
  <c r="D6" s="1"/>
  <c r="D5" l="1"/>
  <c r="D122"/>
  <c r="D115"/>
  <c r="D118"/>
  <c r="D120"/>
</calcChain>
</file>

<file path=xl/sharedStrings.xml><?xml version="1.0" encoding="utf-8"?>
<sst xmlns="http://schemas.openxmlformats.org/spreadsheetml/2006/main" count="126" uniqueCount="126">
  <si>
    <t xml:space="preserve">  地方政府一般债务发行费用支出</t>
  </si>
  <si>
    <t xml:space="preserve">  地方政府一般债务付息支出</t>
  </si>
  <si>
    <t xml:space="preserve">  其他支出(款)</t>
  </si>
  <si>
    <t>其他支出(类)</t>
  </si>
  <si>
    <t xml:space="preserve">  粮油事务</t>
  </si>
  <si>
    <t>粮油物资储备支出</t>
  </si>
  <si>
    <t xml:space="preserve">  保障性安居工程支出</t>
  </si>
  <si>
    <t>住房保障支出</t>
  </si>
  <si>
    <t xml:space="preserve">  气象事务</t>
  </si>
  <si>
    <t xml:space="preserve">  国土资源事务</t>
  </si>
  <si>
    <t>国土海洋气象等支出</t>
  </si>
  <si>
    <t xml:space="preserve">  农业</t>
  </si>
  <si>
    <t xml:space="preserve">  商业流通事务</t>
  </si>
  <si>
    <t>商业服务业等支出</t>
  </si>
  <si>
    <t>资源勘探信息等支出</t>
  </si>
  <si>
    <t xml:space="preserve">  车辆购置税支出</t>
  </si>
  <si>
    <t xml:space="preserve">  民用航空运输</t>
  </si>
  <si>
    <t xml:space="preserve">  公路水路运输</t>
  </si>
  <si>
    <t>交通运输支出</t>
  </si>
  <si>
    <t xml:space="preserve">  农村综合改革</t>
  </si>
  <si>
    <t xml:space="preserve">  农业综合开发</t>
  </si>
  <si>
    <t xml:space="preserve">  水利</t>
  </si>
  <si>
    <t>农林水支出</t>
  </si>
  <si>
    <t xml:space="preserve">  其他城乡社区支出(款)</t>
  </si>
  <si>
    <t xml:space="preserve">  城乡社区公共设施</t>
  </si>
  <si>
    <t xml:space="preserve">  城乡社区管理事务</t>
  </si>
  <si>
    <t>城乡社区支出</t>
  </si>
  <si>
    <t xml:space="preserve">  能源节约利用(款)</t>
  </si>
  <si>
    <t xml:space="preserve">  环境保护管理事务</t>
  </si>
  <si>
    <t>节能环保支出</t>
  </si>
  <si>
    <t xml:space="preserve">  食品和药品监督管理事务</t>
  </si>
  <si>
    <t xml:space="preserve">  公共卫生</t>
  </si>
  <si>
    <t xml:space="preserve">  基层医疗卫生机构</t>
  </si>
  <si>
    <t xml:space="preserve">  公立医院</t>
  </si>
  <si>
    <t xml:space="preserve">  医疗卫生与计划生育管理事务</t>
  </si>
  <si>
    <t>医疗卫生与计划生育支出</t>
  </si>
  <si>
    <t xml:space="preserve">  其他社会保障和就业支出(款)</t>
  </si>
  <si>
    <t xml:space="preserve">  其他生活救助</t>
  </si>
  <si>
    <t xml:space="preserve">  特困人员供养</t>
  </si>
  <si>
    <t xml:space="preserve">  临时救助</t>
  </si>
  <si>
    <t xml:space="preserve">  最低生活保障</t>
  </si>
  <si>
    <t xml:space="preserve">  红十字事业</t>
  </si>
  <si>
    <t xml:space="preserve">  自然灾害生活救助</t>
  </si>
  <si>
    <t xml:space="preserve">  残疾人事业</t>
  </si>
  <si>
    <t xml:space="preserve">  社会福利</t>
  </si>
  <si>
    <t xml:space="preserve">  抚恤</t>
  </si>
  <si>
    <t xml:space="preserve">  就业补助</t>
  </si>
  <si>
    <t xml:space="preserve">  行政事业单位离退休</t>
  </si>
  <si>
    <t xml:space="preserve">  民政管理事务</t>
  </si>
  <si>
    <t xml:space="preserve">  人力资源和社会保障管理事务</t>
  </si>
  <si>
    <t>社会保障和就业支出</t>
  </si>
  <si>
    <t xml:space="preserve">  其他文化体育与传媒支出(款)</t>
  </si>
  <si>
    <t xml:space="preserve">  新闻出版广播影视</t>
  </si>
  <si>
    <t xml:space="preserve">  文物</t>
  </si>
  <si>
    <t xml:space="preserve">  文化</t>
  </si>
  <si>
    <t>文化体育与传媒支出</t>
  </si>
  <si>
    <t xml:space="preserve">  科学技术管理事务</t>
  </si>
  <si>
    <t>科学技术支出</t>
  </si>
  <si>
    <t xml:space="preserve">  进修及培训</t>
  </si>
  <si>
    <t xml:space="preserve">  职业教育</t>
  </si>
  <si>
    <t xml:space="preserve">  普通教育</t>
  </si>
  <si>
    <t xml:space="preserve">  教育管理事务</t>
  </si>
  <si>
    <t>教育支出</t>
  </si>
  <si>
    <t xml:space="preserve">  其他公共安全支出(款)</t>
  </si>
  <si>
    <t xml:space="preserve">  司法</t>
  </si>
  <si>
    <t xml:space="preserve">  法院</t>
  </si>
  <si>
    <t xml:space="preserve">  检察</t>
  </si>
  <si>
    <t xml:space="preserve">  公安</t>
  </si>
  <si>
    <t xml:space="preserve">  武装警察</t>
  </si>
  <si>
    <t>公共安全支出</t>
  </si>
  <si>
    <t xml:space="preserve">  国防动员</t>
  </si>
  <si>
    <t>国防支出</t>
  </si>
  <si>
    <t xml:space="preserve">  其他一般公共服务支出(款)</t>
  </si>
  <si>
    <t xml:space="preserve">  其他共产党事务支出(款)</t>
  </si>
  <si>
    <t xml:space="preserve">  统战事务</t>
  </si>
  <si>
    <t xml:space="preserve">  宣传事务</t>
  </si>
  <si>
    <t xml:space="preserve">  组织事务</t>
  </si>
  <si>
    <t xml:space="preserve">  党委办公厅(室)及相关机构事务</t>
  </si>
  <si>
    <t xml:space="preserve">  群众团体事务</t>
  </si>
  <si>
    <t xml:space="preserve">  档案事务</t>
  </si>
  <si>
    <t xml:space="preserve">  宗教事务</t>
  </si>
  <si>
    <t xml:space="preserve">  民族事务</t>
  </si>
  <si>
    <t xml:space="preserve">  质量技术监督与检验检疫事务</t>
  </si>
  <si>
    <t xml:space="preserve">  工商行政管理事务</t>
  </si>
  <si>
    <t xml:space="preserve">  商贸事务</t>
  </si>
  <si>
    <t xml:space="preserve">  纪检监察事务</t>
  </si>
  <si>
    <t xml:space="preserve">  人力资源事务</t>
  </si>
  <si>
    <t xml:space="preserve">  审计事务</t>
  </si>
  <si>
    <t xml:space="preserve">  税收事务</t>
  </si>
  <si>
    <t xml:space="preserve">  财政事务</t>
  </si>
  <si>
    <t xml:space="preserve">  统计信息事务</t>
  </si>
  <si>
    <t xml:space="preserve">  发展与改革事务</t>
  </si>
  <si>
    <t xml:space="preserve">  政府办公厅(室)及相关机构事务</t>
  </si>
  <si>
    <t xml:space="preserve">  政协事务</t>
  </si>
  <si>
    <t>一般公共服务支出</t>
  </si>
  <si>
    <t>一般公共预算支出</t>
  </si>
  <si>
    <t>2017年上半年县级一般公共预算支出执行情况表</t>
    <phoneticPr fontId="1" type="noConversion"/>
  </si>
  <si>
    <t>预算数</t>
    <phoneticPr fontId="1" type="noConversion"/>
  </si>
  <si>
    <t>执行数</t>
    <phoneticPr fontId="1" type="noConversion"/>
  </si>
  <si>
    <t xml:space="preserve">  人大事务</t>
    <phoneticPr fontId="1" type="noConversion"/>
  </si>
  <si>
    <t>预备费</t>
    <phoneticPr fontId="1" type="noConversion"/>
  </si>
  <si>
    <t>附表2-2</t>
    <phoneticPr fontId="4" type="noConversion"/>
  </si>
  <si>
    <r>
      <t xml:space="preserve"> </t>
    </r>
    <r>
      <rPr>
        <sz val="12"/>
        <rFont val="宋体"/>
        <family val="3"/>
        <charset val="134"/>
      </rPr>
      <t xml:space="preserve">    </t>
    </r>
    <r>
      <rPr>
        <sz val="12"/>
        <rFont val="宋体"/>
        <charset val="134"/>
      </rPr>
      <t>单位：万元</t>
    </r>
    <phoneticPr fontId="1" type="noConversion"/>
  </si>
  <si>
    <t>科目名称</t>
    <phoneticPr fontId="1" type="noConversion"/>
  </si>
  <si>
    <t xml:space="preserve">  财政对基本养老保险基金的补助</t>
    <phoneticPr fontId="1" type="noConversion"/>
  </si>
  <si>
    <t xml:space="preserve">  财政对其他社会保险基金的补助</t>
    <phoneticPr fontId="1" type="noConversion"/>
  </si>
  <si>
    <t xml:space="preserve">  计划生育事务</t>
    <phoneticPr fontId="1" type="noConversion"/>
  </si>
  <si>
    <t xml:space="preserve">  财政对基本医疗保险基金的补助</t>
    <phoneticPr fontId="1" type="noConversion"/>
  </si>
  <si>
    <t xml:space="preserve">  医疗救助</t>
    <phoneticPr fontId="1" type="noConversion"/>
  </si>
  <si>
    <t xml:space="preserve">  优抚对象医疗</t>
    <phoneticPr fontId="1" type="noConversion"/>
  </si>
  <si>
    <t xml:space="preserve">  天然林保护</t>
    <phoneticPr fontId="1" type="noConversion"/>
  </si>
  <si>
    <t xml:space="preserve">  退耕还林</t>
    <phoneticPr fontId="1" type="noConversion"/>
  </si>
  <si>
    <t xml:space="preserve">  污染减排</t>
    <phoneticPr fontId="1" type="noConversion"/>
  </si>
  <si>
    <t xml:space="preserve">  城乡社区环境卫生(款)</t>
    <phoneticPr fontId="1" type="noConversion"/>
  </si>
  <si>
    <t xml:space="preserve">  林业</t>
    <phoneticPr fontId="1" type="noConversion"/>
  </si>
  <si>
    <t xml:space="preserve">  扶贫</t>
    <phoneticPr fontId="1" type="noConversion"/>
  </si>
  <si>
    <t xml:space="preserve">  普惠金融发展支出</t>
    <phoneticPr fontId="1" type="noConversion"/>
  </si>
  <si>
    <t xml:space="preserve">  安全生产监管</t>
    <phoneticPr fontId="1" type="noConversion"/>
  </si>
  <si>
    <t xml:space="preserve">  旅游业管理与服务支出</t>
    <phoneticPr fontId="1" type="noConversion"/>
  </si>
  <si>
    <t xml:space="preserve">  地震事务</t>
    <phoneticPr fontId="1" type="noConversion"/>
  </si>
  <si>
    <t>债务还本支出</t>
    <phoneticPr fontId="1" type="noConversion"/>
  </si>
  <si>
    <t>债务付息支出</t>
    <phoneticPr fontId="1" type="noConversion"/>
  </si>
  <si>
    <t>债务发行费用支出</t>
    <phoneticPr fontId="1" type="noConversion"/>
  </si>
  <si>
    <t xml:space="preserve">  地方政府一般债务还本支出</t>
    <phoneticPr fontId="1" type="noConversion"/>
  </si>
  <si>
    <t xml:space="preserve">  年初预留</t>
    <phoneticPr fontId="1" type="noConversion"/>
  </si>
  <si>
    <t>执行数为预算数的%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</si>
</sst>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0">
    <font>
      <sz val="12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8"/>
      <name val="宋体"/>
      <family val="3"/>
      <charset val="134"/>
      <scheme val="maj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3" fontId="7" fillId="0" borderId="1" xfId="0" applyNumberFormat="1" applyFont="1" applyFill="1" applyBorder="1" applyAlignment="1" applyProtection="1">
      <alignment horizontal="right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3" fontId="9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3" fontId="9" fillId="0" borderId="1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176" fontId="7" fillId="0" borderId="1" xfId="0" applyNumberFormat="1" applyFont="1" applyFill="1" applyBorder="1" applyAlignment="1" applyProtection="1">
      <alignment horizontal="right" vertical="center"/>
    </xf>
    <xf numFmtId="0" fontId="6" fillId="0" borderId="2" xfId="0" applyFont="1" applyBorder="1" applyAlignment="1"/>
    <xf numFmtId="176" fontId="9" fillId="0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3"/>
  <sheetViews>
    <sheetView tabSelected="1" workbookViewId="0">
      <selection activeCell="F5" sqref="F5"/>
    </sheetView>
  </sheetViews>
  <sheetFormatPr defaultColWidth="9.125" defaultRowHeight="16.899999999999999" customHeight="1"/>
  <cols>
    <col min="1" max="1" width="32" bestFit="1" customWidth="1"/>
    <col min="2" max="2" width="15.875" customWidth="1"/>
    <col min="3" max="3" width="11.125" customWidth="1"/>
    <col min="4" max="4" width="19.75" bestFit="1" customWidth="1"/>
  </cols>
  <sheetData>
    <row r="1" spans="1:4" ht="16.899999999999999" customHeight="1">
      <c r="A1" s="12" t="s">
        <v>101</v>
      </c>
    </row>
    <row r="2" spans="1:4" ht="27" customHeight="1">
      <c r="A2" s="16" t="s">
        <v>96</v>
      </c>
      <c r="B2" s="16"/>
      <c r="C2" s="16"/>
      <c r="D2" s="16"/>
    </row>
    <row r="3" spans="1:4" ht="21.75" customHeight="1">
      <c r="A3" s="1"/>
      <c r="B3" s="1"/>
      <c r="D3" s="14" t="s">
        <v>102</v>
      </c>
    </row>
    <row r="4" spans="1:4" s="4" customFormat="1" ht="17.25" customHeight="1">
      <c r="A4" s="2" t="s">
        <v>103</v>
      </c>
      <c r="B4" s="3" t="s">
        <v>97</v>
      </c>
      <c r="C4" s="3" t="s">
        <v>98</v>
      </c>
      <c r="D4" s="2" t="s">
        <v>125</v>
      </c>
    </row>
    <row r="5" spans="1:4" s="4" customFormat="1" ht="16.899999999999999" customHeight="1">
      <c r="A5" s="6" t="s">
        <v>95</v>
      </c>
      <c r="B5" s="5">
        <f>B6+B30+B32+B39+B44+B46+B51+B68+B78+B84+B89+B97+B101+B103+B106+B110+B112+B114+B115+B118+B120+B122</f>
        <v>70324</v>
      </c>
      <c r="C5" s="5">
        <f>C6+C30+C32+C39+C44+C46+C51+C68+C78+C84+C89+C97+C101+C103+C106+C110+C112+C114+C115+C118+C120+C122</f>
        <v>78483</v>
      </c>
      <c r="D5" s="13">
        <f>C5*100/B5</f>
        <v>111.60201353734145</v>
      </c>
    </row>
    <row r="6" spans="1:4" ht="16.899999999999999" customHeight="1">
      <c r="A6" s="11" t="s">
        <v>94</v>
      </c>
      <c r="B6" s="8">
        <f>SUM(B7:B29)</f>
        <v>13847</v>
      </c>
      <c r="C6" s="8">
        <f>SUM(C7:C29)</f>
        <v>9438</v>
      </c>
      <c r="D6" s="15">
        <f t="shared" ref="D6:D42" si="0">C6*100/B6</f>
        <v>68.15916805084133</v>
      </c>
    </row>
    <row r="7" spans="1:4" ht="16.899999999999999" customHeight="1">
      <c r="A7" s="10" t="s">
        <v>99</v>
      </c>
      <c r="B7" s="9">
        <v>543</v>
      </c>
      <c r="C7" s="9">
        <v>299</v>
      </c>
      <c r="D7" s="15">
        <f t="shared" si="0"/>
        <v>55.064456721915285</v>
      </c>
    </row>
    <row r="8" spans="1:4" ht="16.899999999999999" customHeight="1">
      <c r="A8" s="10" t="s">
        <v>93</v>
      </c>
      <c r="B8" s="9">
        <v>400</v>
      </c>
      <c r="C8" s="9">
        <v>284</v>
      </c>
      <c r="D8" s="15">
        <f t="shared" si="0"/>
        <v>71</v>
      </c>
    </row>
    <row r="9" spans="1:4" ht="16.899999999999999" customHeight="1">
      <c r="A9" s="10" t="s">
        <v>92</v>
      </c>
      <c r="B9" s="9">
        <v>6769</v>
      </c>
      <c r="C9" s="9">
        <v>4359</v>
      </c>
      <c r="D9" s="15">
        <f t="shared" si="0"/>
        <v>64.396513517506278</v>
      </c>
    </row>
    <row r="10" spans="1:4" ht="16.899999999999999" customHeight="1">
      <c r="A10" s="10" t="s">
        <v>91</v>
      </c>
      <c r="B10" s="9">
        <v>1049</v>
      </c>
      <c r="C10" s="9">
        <v>427</v>
      </c>
      <c r="D10" s="15">
        <f t="shared" si="0"/>
        <v>40.705433746425165</v>
      </c>
    </row>
    <row r="11" spans="1:4" ht="16.899999999999999" customHeight="1">
      <c r="A11" s="10" t="s">
        <v>90</v>
      </c>
      <c r="B11" s="9">
        <v>140</v>
      </c>
      <c r="C11" s="9">
        <v>349</v>
      </c>
      <c r="D11" s="15">
        <f t="shared" si="0"/>
        <v>249.28571428571428</v>
      </c>
    </row>
    <row r="12" spans="1:4" ht="16.899999999999999" customHeight="1">
      <c r="A12" s="10" t="s">
        <v>89</v>
      </c>
      <c r="B12" s="9">
        <v>1000</v>
      </c>
      <c r="C12" s="9">
        <v>939</v>
      </c>
      <c r="D12" s="15">
        <f t="shared" si="0"/>
        <v>93.9</v>
      </c>
    </row>
    <row r="13" spans="1:4" ht="16.899999999999999" customHeight="1">
      <c r="A13" s="10" t="s">
        <v>88</v>
      </c>
      <c r="B13" s="9">
        <v>82</v>
      </c>
      <c r="C13" s="9">
        <v>20</v>
      </c>
      <c r="D13" s="15">
        <f t="shared" si="0"/>
        <v>24.390243902439025</v>
      </c>
    </row>
    <row r="14" spans="1:4" ht="16.899999999999999" customHeight="1">
      <c r="A14" s="10" t="s">
        <v>87</v>
      </c>
      <c r="B14" s="9">
        <v>149</v>
      </c>
      <c r="C14" s="9">
        <v>112</v>
      </c>
      <c r="D14" s="15">
        <f t="shared" si="0"/>
        <v>75.167785234899327</v>
      </c>
    </row>
    <row r="15" spans="1:4" ht="16.899999999999999" customHeight="1">
      <c r="A15" s="10" t="s">
        <v>86</v>
      </c>
      <c r="B15" s="9">
        <v>395</v>
      </c>
      <c r="C15" s="9">
        <v>117</v>
      </c>
      <c r="D15" s="15">
        <f t="shared" si="0"/>
        <v>29.620253164556964</v>
      </c>
    </row>
    <row r="16" spans="1:4" ht="16.899999999999999" customHeight="1">
      <c r="A16" s="10" t="s">
        <v>85</v>
      </c>
      <c r="B16" s="9">
        <v>347</v>
      </c>
      <c r="C16" s="9">
        <v>228</v>
      </c>
      <c r="D16" s="15">
        <f t="shared" si="0"/>
        <v>65.706051873198845</v>
      </c>
    </row>
    <row r="17" spans="1:4" ht="16.899999999999999" customHeight="1">
      <c r="A17" s="10" t="s">
        <v>84</v>
      </c>
      <c r="B17" s="9">
        <v>139</v>
      </c>
      <c r="C17" s="9">
        <v>81</v>
      </c>
      <c r="D17" s="15">
        <f t="shared" si="0"/>
        <v>58.273381294964025</v>
      </c>
    </row>
    <row r="18" spans="1:4" ht="16.899999999999999" customHeight="1">
      <c r="A18" s="10" t="s">
        <v>83</v>
      </c>
      <c r="B18" s="9">
        <v>245</v>
      </c>
      <c r="C18" s="9">
        <v>234</v>
      </c>
      <c r="D18" s="15">
        <f t="shared" si="0"/>
        <v>95.510204081632651</v>
      </c>
    </row>
    <row r="19" spans="1:4" ht="16.899999999999999" customHeight="1">
      <c r="A19" s="10" t="s">
        <v>82</v>
      </c>
      <c r="B19" s="9">
        <v>44</v>
      </c>
      <c r="C19" s="9">
        <v>37</v>
      </c>
      <c r="D19" s="15">
        <f t="shared" si="0"/>
        <v>84.090909090909093</v>
      </c>
    </row>
    <row r="20" spans="1:4" ht="16.899999999999999" customHeight="1">
      <c r="A20" s="10" t="s">
        <v>81</v>
      </c>
      <c r="B20" s="9"/>
      <c r="C20" s="9">
        <v>5</v>
      </c>
      <c r="D20" s="15"/>
    </row>
    <row r="21" spans="1:4" ht="16.899999999999999" customHeight="1">
      <c r="A21" s="10" t="s">
        <v>80</v>
      </c>
      <c r="B21" s="9">
        <v>317</v>
      </c>
      <c r="C21" s="9">
        <v>426</v>
      </c>
      <c r="D21" s="15">
        <f t="shared" si="0"/>
        <v>134.38485804416405</v>
      </c>
    </row>
    <row r="22" spans="1:4" ht="16.899999999999999" customHeight="1">
      <c r="A22" s="10" t="s">
        <v>79</v>
      </c>
      <c r="B22" s="9">
        <v>116</v>
      </c>
      <c r="C22" s="9">
        <v>197</v>
      </c>
      <c r="D22" s="15">
        <f t="shared" si="0"/>
        <v>169.82758620689654</v>
      </c>
    </row>
    <row r="23" spans="1:4" ht="16.899999999999999" customHeight="1">
      <c r="A23" s="10" t="s">
        <v>78</v>
      </c>
      <c r="B23" s="9">
        <v>279</v>
      </c>
      <c r="C23" s="9">
        <v>257</v>
      </c>
      <c r="D23" s="15">
        <f t="shared" si="0"/>
        <v>92.114695340501797</v>
      </c>
    </row>
    <row r="24" spans="1:4" ht="16.899999999999999" customHeight="1">
      <c r="A24" s="10" t="s">
        <v>77</v>
      </c>
      <c r="B24" s="9">
        <v>370</v>
      </c>
      <c r="C24" s="9">
        <v>340</v>
      </c>
      <c r="D24" s="15">
        <f t="shared" si="0"/>
        <v>91.891891891891888</v>
      </c>
    </row>
    <row r="25" spans="1:4" ht="16.899999999999999" customHeight="1">
      <c r="A25" s="10" t="s">
        <v>76</v>
      </c>
      <c r="B25" s="9">
        <v>792</v>
      </c>
      <c r="C25" s="9">
        <v>200</v>
      </c>
      <c r="D25" s="15">
        <f t="shared" si="0"/>
        <v>25.252525252525253</v>
      </c>
    </row>
    <row r="26" spans="1:4" ht="16.899999999999999" customHeight="1">
      <c r="A26" s="10" t="s">
        <v>75</v>
      </c>
      <c r="B26" s="9">
        <v>191</v>
      </c>
      <c r="C26" s="9">
        <v>99</v>
      </c>
      <c r="D26" s="15">
        <f t="shared" si="0"/>
        <v>51.832460732984295</v>
      </c>
    </row>
    <row r="27" spans="1:4" ht="16.899999999999999" customHeight="1">
      <c r="A27" s="10" t="s">
        <v>74</v>
      </c>
      <c r="B27" s="9">
        <v>179</v>
      </c>
      <c r="C27" s="9">
        <v>229</v>
      </c>
      <c r="D27" s="15">
        <f t="shared" si="0"/>
        <v>127.93296089385476</v>
      </c>
    </row>
    <row r="28" spans="1:4" ht="16.899999999999999" customHeight="1">
      <c r="A28" s="10" t="s">
        <v>73</v>
      </c>
      <c r="B28" s="9">
        <v>301</v>
      </c>
      <c r="C28" s="9">
        <v>189</v>
      </c>
      <c r="D28" s="15">
        <f t="shared" si="0"/>
        <v>62.790697674418603</v>
      </c>
    </row>
    <row r="29" spans="1:4" ht="16.899999999999999" customHeight="1">
      <c r="A29" s="10" t="s">
        <v>72</v>
      </c>
      <c r="B29" s="9"/>
      <c r="C29" s="9">
        <v>10</v>
      </c>
      <c r="D29" s="15"/>
    </row>
    <row r="30" spans="1:4" ht="16.899999999999999" customHeight="1">
      <c r="A30" s="11" t="s">
        <v>71</v>
      </c>
      <c r="B30" s="8">
        <f>SUM(B31:B31)</f>
        <v>26</v>
      </c>
      <c r="C30" s="8">
        <f>SUM(C31:C31)</f>
        <v>34</v>
      </c>
      <c r="D30" s="15">
        <f t="shared" si="0"/>
        <v>130.76923076923077</v>
      </c>
    </row>
    <row r="31" spans="1:4" ht="16.899999999999999" customHeight="1">
      <c r="A31" s="7" t="s">
        <v>70</v>
      </c>
      <c r="B31" s="8">
        <v>26</v>
      </c>
      <c r="C31" s="9">
        <v>34</v>
      </c>
      <c r="D31" s="15">
        <f t="shared" si="0"/>
        <v>130.76923076923077</v>
      </c>
    </row>
    <row r="32" spans="1:4" ht="16.899999999999999" customHeight="1">
      <c r="A32" s="11" t="s">
        <v>69</v>
      </c>
      <c r="B32" s="8">
        <f>SUM(B33:B38)</f>
        <v>3648</v>
      </c>
      <c r="C32" s="8">
        <f>SUM(C33:C38)</f>
        <v>3628</v>
      </c>
      <c r="D32" s="15">
        <f t="shared" si="0"/>
        <v>99.451754385964918</v>
      </c>
    </row>
    <row r="33" spans="1:4" ht="16.899999999999999" customHeight="1">
      <c r="A33" s="7" t="s">
        <v>68</v>
      </c>
      <c r="B33" s="8">
        <v>105</v>
      </c>
      <c r="C33" s="9">
        <v>73</v>
      </c>
      <c r="D33" s="15">
        <f t="shared" si="0"/>
        <v>69.523809523809518</v>
      </c>
    </row>
    <row r="34" spans="1:4" ht="16.899999999999999" customHeight="1">
      <c r="A34" s="7" t="s">
        <v>67</v>
      </c>
      <c r="B34" s="8">
        <v>2547</v>
      </c>
      <c r="C34" s="9">
        <v>2503</v>
      </c>
      <c r="D34" s="15">
        <f t="shared" si="0"/>
        <v>98.272477424420885</v>
      </c>
    </row>
    <row r="35" spans="1:4" ht="16.899999999999999" customHeight="1">
      <c r="A35" s="7" t="s">
        <v>66</v>
      </c>
      <c r="B35" s="8">
        <v>227</v>
      </c>
      <c r="C35" s="9">
        <v>345</v>
      </c>
      <c r="D35" s="15">
        <f t="shared" si="0"/>
        <v>151.98237885462555</v>
      </c>
    </row>
    <row r="36" spans="1:4" ht="16.899999999999999" customHeight="1">
      <c r="A36" s="7" t="s">
        <v>65</v>
      </c>
      <c r="B36" s="8">
        <v>281</v>
      </c>
      <c r="C36" s="9">
        <v>309</v>
      </c>
      <c r="D36" s="15">
        <f t="shared" si="0"/>
        <v>109.9644128113879</v>
      </c>
    </row>
    <row r="37" spans="1:4" ht="16.899999999999999" customHeight="1">
      <c r="A37" s="7" t="s">
        <v>64</v>
      </c>
      <c r="B37" s="8">
        <v>488</v>
      </c>
      <c r="C37" s="9">
        <v>338</v>
      </c>
      <c r="D37" s="15">
        <f t="shared" si="0"/>
        <v>69.26229508196721</v>
      </c>
    </row>
    <row r="38" spans="1:4" ht="16.899999999999999" customHeight="1">
      <c r="A38" s="7" t="s">
        <v>63</v>
      </c>
      <c r="B38" s="8"/>
      <c r="C38" s="9">
        <v>60</v>
      </c>
      <c r="D38" s="15"/>
    </row>
    <row r="39" spans="1:4" ht="16.899999999999999" customHeight="1">
      <c r="A39" s="11" t="s">
        <v>62</v>
      </c>
      <c r="B39" s="8">
        <f>SUM(B40:B43)</f>
        <v>9238</v>
      </c>
      <c r="C39" s="8">
        <f>SUM(C40:C43)</f>
        <v>10242</v>
      </c>
      <c r="D39" s="15">
        <f t="shared" si="0"/>
        <v>110.86815327993072</v>
      </c>
    </row>
    <row r="40" spans="1:4" ht="16.899999999999999" customHeight="1">
      <c r="A40" s="7" t="s">
        <v>61</v>
      </c>
      <c r="B40" s="8">
        <v>862</v>
      </c>
      <c r="C40" s="9">
        <v>528</v>
      </c>
      <c r="D40" s="15">
        <f t="shared" si="0"/>
        <v>61.252900232018561</v>
      </c>
    </row>
    <row r="41" spans="1:4" ht="16.899999999999999" customHeight="1">
      <c r="A41" s="7" t="s">
        <v>60</v>
      </c>
      <c r="B41" s="8">
        <v>7879</v>
      </c>
      <c r="C41" s="9">
        <v>8819</v>
      </c>
      <c r="D41" s="15">
        <f t="shared" si="0"/>
        <v>111.93044802639929</v>
      </c>
    </row>
    <row r="42" spans="1:4" ht="16.899999999999999" customHeight="1">
      <c r="A42" s="7" t="s">
        <v>59</v>
      </c>
      <c r="B42" s="8">
        <v>148</v>
      </c>
      <c r="C42" s="9">
        <v>533</v>
      </c>
      <c r="D42" s="15">
        <f t="shared" si="0"/>
        <v>360.13513513513516</v>
      </c>
    </row>
    <row r="43" spans="1:4" ht="16.899999999999999" customHeight="1">
      <c r="A43" s="7" t="s">
        <v>58</v>
      </c>
      <c r="B43" s="8">
        <v>349</v>
      </c>
      <c r="C43" s="9">
        <v>362</v>
      </c>
      <c r="D43" s="15">
        <f t="shared" ref="D43:D81" si="1">C43*100/B43</f>
        <v>103.72492836676217</v>
      </c>
    </row>
    <row r="44" spans="1:4" ht="16.899999999999999" customHeight="1">
      <c r="A44" s="11" t="s">
        <v>57</v>
      </c>
      <c r="B44" s="8">
        <f>SUM(B45:B45)</f>
        <v>89</v>
      </c>
      <c r="C44" s="8">
        <f>SUM(C45:C45)</f>
        <v>91</v>
      </c>
      <c r="D44" s="15">
        <f t="shared" si="1"/>
        <v>102.24719101123596</v>
      </c>
    </row>
    <row r="45" spans="1:4" ht="16.899999999999999" customHeight="1">
      <c r="A45" s="7" t="s">
        <v>56</v>
      </c>
      <c r="B45" s="8">
        <v>89</v>
      </c>
      <c r="C45" s="9">
        <v>91</v>
      </c>
      <c r="D45" s="15">
        <f t="shared" si="1"/>
        <v>102.24719101123596</v>
      </c>
    </row>
    <row r="46" spans="1:4" ht="16.899999999999999" customHeight="1">
      <c r="A46" s="11" t="s">
        <v>55</v>
      </c>
      <c r="B46" s="8">
        <f>SUM(B47:B50)</f>
        <v>1171</v>
      </c>
      <c r="C46" s="8">
        <f>SUM(C47:C50)</f>
        <v>2150</v>
      </c>
      <c r="D46" s="15">
        <f t="shared" si="1"/>
        <v>183.60375747224595</v>
      </c>
    </row>
    <row r="47" spans="1:4" ht="16.899999999999999" customHeight="1">
      <c r="A47" s="7" t="s">
        <v>54</v>
      </c>
      <c r="B47" s="8">
        <v>363</v>
      </c>
      <c r="C47" s="9">
        <v>1488</v>
      </c>
      <c r="D47" s="15">
        <f t="shared" si="1"/>
        <v>409.91735537190084</v>
      </c>
    </row>
    <row r="48" spans="1:4" ht="16.899999999999999" customHeight="1">
      <c r="A48" s="7" t="s">
        <v>53</v>
      </c>
      <c r="B48" s="8">
        <v>80</v>
      </c>
      <c r="C48" s="9">
        <v>183</v>
      </c>
      <c r="D48" s="15">
        <f t="shared" si="1"/>
        <v>228.75</v>
      </c>
    </row>
    <row r="49" spans="1:4" ht="16.899999999999999" customHeight="1">
      <c r="A49" s="7" t="s">
        <v>52</v>
      </c>
      <c r="B49" s="8">
        <v>563</v>
      </c>
      <c r="C49" s="9">
        <v>309</v>
      </c>
      <c r="D49" s="15">
        <f t="shared" si="1"/>
        <v>54.884547069271761</v>
      </c>
    </row>
    <row r="50" spans="1:4" ht="16.899999999999999" customHeight="1">
      <c r="A50" s="7" t="s">
        <v>51</v>
      </c>
      <c r="B50" s="8">
        <v>165</v>
      </c>
      <c r="C50" s="9">
        <v>170</v>
      </c>
      <c r="D50" s="15">
        <f t="shared" si="1"/>
        <v>103.03030303030303</v>
      </c>
    </row>
    <row r="51" spans="1:4" ht="16.899999999999999" customHeight="1">
      <c r="A51" s="11" t="s">
        <v>50</v>
      </c>
      <c r="B51" s="8">
        <f>SUM(B52:B67)</f>
        <v>13142</v>
      </c>
      <c r="C51" s="8">
        <f>SUM(C52:C67)</f>
        <v>8390</v>
      </c>
      <c r="D51" s="15">
        <f t="shared" si="1"/>
        <v>63.841120073048245</v>
      </c>
    </row>
    <row r="52" spans="1:4" ht="16.899999999999999" customHeight="1">
      <c r="A52" s="7" t="s">
        <v>49</v>
      </c>
      <c r="B52" s="8">
        <v>418</v>
      </c>
      <c r="C52" s="9">
        <v>390</v>
      </c>
      <c r="D52" s="15">
        <f t="shared" si="1"/>
        <v>93.301435406698559</v>
      </c>
    </row>
    <row r="53" spans="1:4" ht="16.899999999999999" customHeight="1">
      <c r="A53" s="7" t="s">
        <v>48</v>
      </c>
      <c r="B53" s="8">
        <v>447</v>
      </c>
      <c r="C53" s="9">
        <v>284</v>
      </c>
      <c r="D53" s="15">
        <f t="shared" si="1"/>
        <v>63.534675615212528</v>
      </c>
    </row>
    <row r="54" spans="1:4" ht="16.899999999999999" customHeight="1">
      <c r="A54" s="7" t="s">
        <v>47</v>
      </c>
      <c r="B54" s="8">
        <v>7121</v>
      </c>
      <c r="C54" s="9">
        <v>4215</v>
      </c>
      <c r="D54" s="15">
        <f t="shared" si="1"/>
        <v>59.191124842016571</v>
      </c>
    </row>
    <row r="55" spans="1:4" ht="16.899999999999999" customHeight="1">
      <c r="A55" s="7" t="s">
        <v>46</v>
      </c>
      <c r="B55" s="8">
        <v>266</v>
      </c>
      <c r="C55" s="9">
        <v>238</v>
      </c>
      <c r="D55" s="15">
        <f t="shared" si="1"/>
        <v>89.473684210526315</v>
      </c>
    </row>
    <row r="56" spans="1:4" ht="16.899999999999999" customHeight="1">
      <c r="A56" s="7" t="s">
        <v>45</v>
      </c>
      <c r="B56" s="8">
        <v>301</v>
      </c>
      <c r="C56" s="9">
        <v>57</v>
      </c>
      <c r="D56" s="15">
        <f t="shared" si="1"/>
        <v>18.93687707641196</v>
      </c>
    </row>
    <row r="57" spans="1:4" ht="16.899999999999999" customHeight="1">
      <c r="A57" s="7" t="s">
        <v>44</v>
      </c>
      <c r="B57" s="8">
        <v>36</v>
      </c>
      <c r="C57" s="9"/>
      <c r="D57" s="15">
        <f t="shared" si="1"/>
        <v>0</v>
      </c>
    </row>
    <row r="58" spans="1:4" ht="16.899999999999999" customHeight="1">
      <c r="A58" s="7" t="s">
        <v>43</v>
      </c>
      <c r="B58" s="8">
        <v>229</v>
      </c>
      <c r="C58" s="9">
        <v>165</v>
      </c>
      <c r="D58" s="15">
        <f t="shared" si="1"/>
        <v>72.052401746724897</v>
      </c>
    </row>
    <row r="59" spans="1:4" ht="16.899999999999999" customHeight="1">
      <c r="A59" s="7" t="s">
        <v>42</v>
      </c>
      <c r="B59" s="8"/>
      <c r="C59" s="9">
        <v>112</v>
      </c>
      <c r="D59" s="15"/>
    </row>
    <row r="60" spans="1:4" ht="16.899999999999999" customHeight="1">
      <c r="A60" s="7" t="s">
        <v>41</v>
      </c>
      <c r="B60" s="8">
        <v>63</v>
      </c>
      <c r="C60" s="9">
        <v>58</v>
      </c>
      <c r="D60" s="15">
        <f t="shared" si="1"/>
        <v>92.063492063492063</v>
      </c>
    </row>
    <row r="61" spans="1:4" ht="16.899999999999999" customHeight="1">
      <c r="A61" s="7" t="s">
        <v>40</v>
      </c>
      <c r="B61" s="8">
        <v>2838</v>
      </c>
      <c r="C61" s="9">
        <v>1203</v>
      </c>
      <c r="D61" s="15">
        <f t="shared" si="1"/>
        <v>42.389006342494717</v>
      </c>
    </row>
    <row r="62" spans="1:4" ht="16.899999999999999" customHeight="1">
      <c r="A62" s="7" t="s">
        <v>39</v>
      </c>
      <c r="B62" s="8">
        <v>6</v>
      </c>
      <c r="C62" s="9"/>
      <c r="D62" s="15">
        <f t="shared" si="1"/>
        <v>0</v>
      </c>
    </row>
    <row r="63" spans="1:4" ht="16.899999999999999" customHeight="1">
      <c r="A63" s="7" t="s">
        <v>38</v>
      </c>
      <c r="B63" s="8">
        <v>37</v>
      </c>
      <c r="C63" s="9"/>
      <c r="D63" s="15">
        <f t="shared" si="1"/>
        <v>0</v>
      </c>
    </row>
    <row r="64" spans="1:4" ht="16.899999999999999" customHeight="1">
      <c r="A64" s="7" t="s">
        <v>37</v>
      </c>
      <c r="B64" s="8"/>
      <c r="C64" s="9">
        <v>353</v>
      </c>
      <c r="D64" s="15"/>
    </row>
    <row r="65" spans="1:4" ht="16.899999999999999" customHeight="1">
      <c r="A65" s="7" t="s">
        <v>104</v>
      </c>
      <c r="B65" s="8">
        <v>959</v>
      </c>
      <c r="C65" s="9">
        <v>1233</v>
      </c>
      <c r="D65" s="15">
        <f t="shared" si="1"/>
        <v>128.57142857142858</v>
      </c>
    </row>
    <row r="66" spans="1:4" ht="16.899999999999999" customHeight="1">
      <c r="A66" s="7" t="s">
        <v>105</v>
      </c>
      <c r="B66" s="8">
        <v>421</v>
      </c>
      <c r="C66" s="9">
        <v>80</v>
      </c>
      <c r="D66" s="15">
        <f t="shared" si="1"/>
        <v>19.002375296912113</v>
      </c>
    </row>
    <row r="67" spans="1:4" ht="16.899999999999999" customHeight="1">
      <c r="A67" s="7" t="s">
        <v>36</v>
      </c>
      <c r="B67" s="8"/>
      <c r="C67" s="9">
        <v>2</v>
      </c>
      <c r="D67" s="15"/>
    </row>
    <row r="68" spans="1:4" ht="16.899999999999999" customHeight="1">
      <c r="A68" s="11" t="s">
        <v>35</v>
      </c>
      <c r="B68" s="8">
        <f>SUM(B69:B77)</f>
        <v>3605</v>
      </c>
      <c r="C68" s="8">
        <f>SUM(C69:C77)</f>
        <v>6101</v>
      </c>
      <c r="D68" s="15">
        <f t="shared" si="1"/>
        <v>169.2371705963939</v>
      </c>
    </row>
    <row r="69" spans="1:4" ht="16.899999999999999" customHeight="1">
      <c r="A69" s="7" t="s">
        <v>34</v>
      </c>
      <c r="B69" s="8">
        <v>306</v>
      </c>
      <c r="C69" s="9">
        <v>213</v>
      </c>
      <c r="D69" s="15">
        <f t="shared" si="1"/>
        <v>69.607843137254903</v>
      </c>
    </row>
    <row r="70" spans="1:4" ht="16.899999999999999" customHeight="1">
      <c r="A70" s="7" t="s">
        <v>33</v>
      </c>
      <c r="B70" s="8">
        <v>917</v>
      </c>
      <c r="C70" s="9">
        <v>855</v>
      </c>
      <c r="D70" s="15">
        <f t="shared" si="1"/>
        <v>93.23882224645584</v>
      </c>
    </row>
    <row r="71" spans="1:4" ht="16.899999999999999" customHeight="1">
      <c r="A71" s="7" t="s">
        <v>32</v>
      </c>
      <c r="B71" s="8">
        <v>619</v>
      </c>
      <c r="C71" s="9">
        <v>615</v>
      </c>
      <c r="D71" s="15">
        <f t="shared" si="1"/>
        <v>99.353796445880448</v>
      </c>
    </row>
    <row r="72" spans="1:4" ht="16.899999999999999" customHeight="1">
      <c r="A72" s="7" t="s">
        <v>31</v>
      </c>
      <c r="B72" s="8">
        <v>812</v>
      </c>
      <c r="C72" s="9">
        <v>696</v>
      </c>
      <c r="D72" s="15">
        <f t="shared" si="1"/>
        <v>85.714285714285708</v>
      </c>
    </row>
    <row r="73" spans="1:4" ht="16.899999999999999" customHeight="1">
      <c r="A73" s="7" t="s">
        <v>106</v>
      </c>
      <c r="B73" s="8">
        <v>434</v>
      </c>
      <c r="C73" s="9">
        <v>237</v>
      </c>
      <c r="D73" s="15">
        <f t="shared" si="1"/>
        <v>54.608294930875573</v>
      </c>
    </row>
    <row r="74" spans="1:4" ht="16.899999999999999" customHeight="1">
      <c r="A74" s="7" t="s">
        <v>30</v>
      </c>
      <c r="B74" s="8">
        <v>256</v>
      </c>
      <c r="C74" s="9">
        <v>397</v>
      </c>
      <c r="D74" s="15">
        <f t="shared" si="1"/>
        <v>155.078125</v>
      </c>
    </row>
    <row r="75" spans="1:4" ht="16.899999999999999" customHeight="1">
      <c r="A75" s="7" t="s">
        <v>107</v>
      </c>
      <c r="B75" s="8">
        <v>139</v>
      </c>
      <c r="C75" s="9">
        <v>3088</v>
      </c>
      <c r="D75" s="15">
        <f t="shared" si="1"/>
        <v>2221.5827338129498</v>
      </c>
    </row>
    <row r="76" spans="1:4" ht="16.899999999999999" customHeight="1">
      <c r="A76" s="7" t="s">
        <v>108</v>
      </c>
      <c r="B76" s="8">
        <v>119</v>
      </c>
      <c r="C76" s="9"/>
      <c r="D76" s="15">
        <f t="shared" si="1"/>
        <v>0</v>
      </c>
    </row>
    <row r="77" spans="1:4" ht="16.899999999999999" customHeight="1">
      <c r="A77" s="7" t="s">
        <v>109</v>
      </c>
      <c r="B77" s="8">
        <v>3</v>
      </c>
      <c r="C77" s="9"/>
      <c r="D77" s="15">
        <f t="shared" si="1"/>
        <v>0</v>
      </c>
    </row>
    <row r="78" spans="1:4" ht="16.899999999999999" customHeight="1">
      <c r="A78" s="11" t="s">
        <v>29</v>
      </c>
      <c r="B78" s="8">
        <f>SUM(B79:B83)</f>
        <v>2833</v>
      </c>
      <c r="C78" s="8">
        <f>SUM(C79:C83)</f>
        <v>2909</v>
      </c>
      <c r="D78" s="15">
        <f t="shared" si="1"/>
        <v>102.68266854924109</v>
      </c>
    </row>
    <row r="79" spans="1:4" ht="16.899999999999999" customHeight="1">
      <c r="A79" s="7" t="s">
        <v>28</v>
      </c>
      <c r="B79" s="8">
        <v>376</v>
      </c>
      <c r="C79" s="9">
        <v>220</v>
      </c>
      <c r="D79" s="15">
        <f t="shared" si="1"/>
        <v>58.51063829787234</v>
      </c>
    </row>
    <row r="80" spans="1:4" ht="16.899999999999999" customHeight="1">
      <c r="A80" s="7" t="s">
        <v>110</v>
      </c>
      <c r="B80" s="8">
        <v>1970</v>
      </c>
      <c r="C80" s="9">
        <v>1873</v>
      </c>
      <c r="D80" s="15">
        <f t="shared" si="1"/>
        <v>95.076142131979694</v>
      </c>
    </row>
    <row r="81" spans="1:4" ht="16.899999999999999" customHeight="1">
      <c r="A81" s="7" t="s">
        <v>111</v>
      </c>
      <c r="B81" s="8">
        <v>457</v>
      </c>
      <c r="C81" s="9">
        <v>365</v>
      </c>
      <c r="D81" s="15">
        <f t="shared" si="1"/>
        <v>79.868708971553616</v>
      </c>
    </row>
    <row r="82" spans="1:4" ht="16.899999999999999" customHeight="1">
      <c r="A82" s="7" t="s">
        <v>27</v>
      </c>
      <c r="B82" s="8"/>
      <c r="C82" s="9">
        <v>303</v>
      </c>
      <c r="D82" s="15"/>
    </row>
    <row r="83" spans="1:4" ht="16.899999999999999" customHeight="1">
      <c r="A83" s="7" t="s">
        <v>112</v>
      </c>
      <c r="B83" s="8">
        <v>30</v>
      </c>
      <c r="C83" s="9">
        <v>148</v>
      </c>
      <c r="D83" s="15">
        <f t="shared" ref="D83:D105" si="2">C83*100/B83</f>
        <v>493.33333333333331</v>
      </c>
    </row>
    <row r="84" spans="1:4" ht="16.899999999999999" customHeight="1">
      <c r="A84" s="11" t="s">
        <v>26</v>
      </c>
      <c r="B84" s="8">
        <f>SUM(B85:B88)</f>
        <v>3078</v>
      </c>
      <c r="C84" s="8">
        <f>SUM(C85:C88)</f>
        <v>9371</v>
      </c>
      <c r="D84" s="15">
        <f t="shared" si="2"/>
        <v>304.45094217024041</v>
      </c>
    </row>
    <row r="85" spans="1:4" ht="16.899999999999999" customHeight="1">
      <c r="A85" s="7" t="s">
        <v>25</v>
      </c>
      <c r="B85" s="8">
        <v>3078</v>
      </c>
      <c r="C85" s="9">
        <v>963</v>
      </c>
      <c r="D85" s="15">
        <f t="shared" si="2"/>
        <v>31.28654970760234</v>
      </c>
    </row>
    <row r="86" spans="1:4" ht="16.899999999999999" customHeight="1">
      <c r="A86" s="7" t="s">
        <v>24</v>
      </c>
      <c r="B86" s="8"/>
      <c r="C86" s="9">
        <v>8346</v>
      </c>
      <c r="D86" s="15"/>
    </row>
    <row r="87" spans="1:4" ht="16.899999999999999" customHeight="1">
      <c r="A87" s="7" t="s">
        <v>113</v>
      </c>
      <c r="B87" s="8"/>
      <c r="C87" s="9">
        <v>32</v>
      </c>
      <c r="D87" s="15"/>
    </row>
    <row r="88" spans="1:4" ht="16.899999999999999" customHeight="1">
      <c r="A88" s="7" t="s">
        <v>23</v>
      </c>
      <c r="B88" s="8"/>
      <c r="C88" s="9">
        <v>30</v>
      </c>
      <c r="D88" s="15"/>
    </row>
    <row r="89" spans="1:4" ht="16.899999999999999" customHeight="1">
      <c r="A89" s="11" t="s">
        <v>22</v>
      </c>
      <c r="B89" s="8">
        <f>SUM(B90:B96)</f>
        <v>8954</v>
      </c>
      <c r="C89" s="8">
        <f>SUM(C90:C96)</f>
        <v>13513</v>
      </c>
      <c r="D89" s="15">
        <f t="shared" si="2"/>
        <v>150.91579182488275</v>
      </c>
    </row>
    <row r="90" spans="1:4" ht="16.899999999999999" customHeight="1">
      <c r="A90" s="7" t="s">
        <v>11</v>
      </c>
      <c r="B90" s="8">
        <v>3707</v>
      </c>
      <c r="C90" s="9">
        <v>4051</v>
      </c>
      <c r="D90" s="15">
        <f t="shared" si="2"/>
        <v>109.27974103048287</v>
      </c>
    </row>
    <row r="91" spans="1:4" ht="16.899999999999999" customHeight="1">
      <c r="A91" s="7" t="s">
        <v>114</v>
      </c>
      <c r="B91" s="8">
        <v>1193</v>
      </c>
      <c r="C91" s="9">
        <v>1666</v>
      </c>
      <c r="D91" s="15">
        <f t="shared" si="2"/>
        <v>139.64794635373011</v>
      </c>
    </row>
    <row r="92" spans="1:4" ht="16.899999999999999" customHeight="1">
      <c r="A92" s="7" t="s">
        <v>21</v>
      </c>
      <c r="B92" s="8">
        <v>523</v>
      </c>
      <c r="C92" s="9">
        <v>1448</v>
      </c>
      <c r="D92" s="15">
        <f t="shared" si="2"/>
        <v>276.86424474187379</v>
      </c>
    </row>
    <row r="93" spans="1:4" ht="16.899999999999999" customHeight="1">
      <c r="A93" s="7" t="s">
        <v>115</v>
      </c>
      <c r="B93" s="8">
        <v>266</v>
      </c>
      <c r="C93" s="9">
        <v>4269</v>
      </c>
      <c r="D93" s="15">
        <f t="shared" si="2"/>
        <v>1604.8872180451128</v>
      </c>
    </row>
    <row r="94" spans="1:4" ht="16.899999999999999" customHeight="1">
      <c r="A94" s="7" t="s">
        <v>20</v>
      </c>
      <c r="B94" s="8"/>
      <c r="C94" s="9">
        <v>129</v>
      </c>
      <c r="D94" s="15"/>
    </row>
    <row r="95" spans="1:4" ht="16.899999999999999" customHeight="1">
      <c r="A95" s="7" t="s">
        <v>19</v>
      </c>
      <c r="B95" s="8">
        <v>3136</v>
      </c>
      <c r="C95" s="9">
        <v>1775</v>
      </c>
      <c r="D95" s="15">
        <f t="shared" si="2"/>
        <v>56.600765306122447</v>
      </c>
    </row>
    <row r="96" spans="1:4" ht="16.899999999999999" customHeight="1">
      <c r="A96" s="7" t="s">
        <v>116</v>
      </c>
      <c r="B96" s="8">
        <v>129</v>
      </c>
      <c r="C96" s="9">
        <v>175</v>
      </c>
      <c r="D96" s="15">
        <f t="shared" si="2"/>
        <v>135.65891472868216</v>
      </c>
    </row>
    <row r="97" spans="1:4" ht="16.899999999999999" customHeight="1">
      <c r="A97" s="11" t="s">
        <v>18</v>
      </c>
      <c r="B97" s="8">
        <f>SUM(B98:B100)</f>
        <v>3524</v>
      </c>
      <c r="C97" s="8">
        <f>SUM(C98:C100)</f>
        <v>1748</v>
      </c>
      <c r="D97" s="15">
        <f t="shared" si="2"/>
        <v>49.602724177071508</v>
      </c>
    </row>
    <row r="98" spans="1:4" ht="16.899999999999999" customHeight="1">
      <c r="A98" s="7" t="s">
        <v>17</v>
      </c>
      <c r="B98" s="8">
        <v>683</v>
      </c>
      <c r="C98" s="9">
        <v>447</v>
      </c>
      <c r="D98" s="15">
        <f t="shared" si="2"/>
        <v>65.446559297218158</v>
      </c>
    </row>
    <row r="99" spans="1:4" ht="16.899999999999999" customHeight="1">
      <c r="A99" s="7" t="s">
        <v>16</v>
      </c>
      <c r="B99" s="8">
        <v>500</v>
      </c>
      <c r="C99" s="9"/>
      <c r="D99" s="15">
        <f t="shared" si="2"/>
        <v>0</v>
      </c>
    </row>
    <row r="100" spans="1:4" ht="16.899999999999999" customHeight="1">
      <c r="A100" s="7" t="s">
        <v>15</v>
      </c>
      <c r="B100" s="8">
        <v>2341</v>
      </c>
      <c r="C100" s="9">
        <v>1301</v>
      </c>
      <c r="D100" s="15">
        <f t="shared" si="2"/>
        <v>55.574540794532254</v>
      </c>
    </row>
    <row r="101" spans="1:4" ht="16.899999999999999" customHeight="1">
      <c r="A101" s="11" t="s">
        <v>14</v>
      </c>
      <c r="B101" s="8">
        <f>SUM(B102:B102)</f>
        <v>126</v>
      </c>
      <c r="C101" s="8">
        <f>SUM(C102:C102)</f>
        <v>104</v>
      </c>
      <c r="D101" s="15">
        <f t="shared" si="2"/>
        <v>82.539682539682545</v>
      </c>
    </row>
    <row r="102" spans="1:4" ht="16.899999999999999" customHeight="1">
      <c r="A102" s="7" t="s">
        <v>117</v>
      </c>
      <c r="B102" s="8">
        <v>126</v>
      </c>
      <c r="C102" s="9">
        <v>104</v>
      </c>
      <c r="D102" s="15">
        <f t="shared" si="2"/>
        <v>82.539682539682545</v>
      </c>
    </row>
    <row r="103" spans="1:4" ht="16.899999999999999" customHeight="1">
      <c r="A103" s="11" t="s">
        <v>13</v>
      </c>
      <c r="B103" s="8">
        <f>SUM(B104:B105)</f>
        <v>1335</v>
      </c>
      <c r="C103" s="8">
        <f>SUM(C104:C105)</f>
        <v>327</v>
      </c>
      <c r="D103" s="15">
        <f t="shared" si="2"/>
        <v>24.49438202247191</v>
      </c>
    </row>
    <row r="104" spans="1:4" ht="16.899999999999999" customHeight="1">
      <c r="A104" s="7" t="s">
        <v>12</v>
      </c>
      <c r="B104" s="8">
        <v>144</v>
      </c>
      <c r="C104" s="9">
        <v>113</v>
      </c>
      <c r="D104" s="15">
        <f t="shared" si="2"/>
        <v>78.472222222222229</v>
      </c>
    </row>
    <row r="105" spans="1:4" ht="16.899999999999999" customHeight="1">
      <c r="A105" s="7" t="s">
        <v>118</v>
      </c>
      <c r="B105" s="8">
        <v>1191</v>
      </c>
      <c r="C105" s="9">
        <v>214</v>
      </c>
      <c r="D105" s="15">
        <f t="shared" si="2"/>
        <v>17.968094038623004</v>
      </c>
    </row>
    <row r="106" spans="1:4" ht="16.899999999999999" customHeight="1">
      <c r="A106" s="11" t="s">
        <v>10</v>
      </c>
      <c r="B106" s="8">
        <f>SUM(B107:B109)</f>
        <v>701</v>
      </c>
      <c r="C106" s="8">
        <f>SUM(C107:C109)</f>
        <v>1381</v>
      </c>
      <c r="D106" s="15">
        <f t="shared" ref="D106:D123" si="3">C106*100/B106</f>
        <v>197.00427960057061</v>
      </c>
    </row>
    <row r="107" spans="1:4" ht="16.899999999999999" customHeight="1">
      <c r="A107" s="7" t="s">
        <v>9</v>
      </c>
      <c r="B107" s="8">
        <v>596</v>
      </c>
      <c r="C107" s="9">
        <v>1290</v>
      </c>
      <c r="D107" s="15">
        <f t="shared" si="3"/>
        <v>216.44295302013424</v>
      </c>
    </row>
    <row r="108" spans="1:4" ht="16.899999999999999" customHeight="1">
      <c r="A108" s="7" t="s">
        <v>119</v>
      </c>
      <c r="B108" s="8">
        <v>101</v>
      </c>
      <c r="C108" s="9">
        <v>89</v>
      </c>
      <c r="D108" s="15">
        <f t="shared" si="3"/>
        <v>88.118811881188122</v>
      </c>
    </row>
    <row r="109" spans="1:4" ht="16.899999999999999" customHeight="1">
      <c r="A109" s="7" t="s">
        <v>8</v>
      </c>
      <c r="B109" s="8">
        <v>4</v>
      </c>
      <c r="C109" s="9">
        <v>2</v>
      </c>
      <c r="D109" s="15">
        <f t="shared" si="3"/>
        <v>50</v>
      </c>
    </row>
    <row r="110" spans="1:4" ht="16.899999999999999" customHeight="1">
      <c r="A110" s="11" t="s">
        <v>7</v>
      </c>
      <c r="B110" s="8">
        <f>SUM(B111:B111)</f>
        <v>910</v>
      </c>
      <c r="C110" s="8">
        <f>SUM(C111:C111)</f>
        <v>8669</v>
      </c>
      <c r="D110" s="15">
        <f t="shared" si="3"/>
        <v>952.63736263736268</v>
      </c>
    </row>
    <row r="111" spans="1:4" ht="16.899999999999999" customHeight="1">
      <c r="A111" s="7" t="s">
        <v>6</v>
      </c>
      <c r="B111" s="8">
        <v>910</v>
      </c>
      <c r="C111" s="9">
        <v>8669</v>
      </c>
      <c r="D111" s="15">
        <f t="shared" si="3"/>
        <v>952.63736263736268</v>
      </c>
    </row>
    <row r="112" spans="1:4" ht="16.899999999999999" customHeight="1">
      <c r="A112" s="11" t="s">
        <v>5</v>
      </c>
      <c r="B112" s="8">
        <f>SUM(B113:B113)</f>
        <v>202</v>
      </c>
      <c r="C112" s="8">
        <f>SUM(C113:C113)</f>
        <v>166</v>
      </c>
      <c r="D112" s="15">
        <f t="shared" si="3"/>
        <v>82.178217821782184</v>
      </c>
    </row>
    <row r="113" spans="1:4" ht="16.899999999999999" customHeight="1">
      <c r="A113" s="7" t="s">
        <v>4</v>
      </c>
      <c r="B113" s="8">
        <v>202</v>
      </c>
      <c r="C113" s="9">
        <v>166</v>
      </c>
      <c r="D113" s="15">
        <f t="shared" si="3"/>
        <v>82.178217821782184</v>
      </c>
    </row>
    <row r="114" spans="1:4" ht="16.899999999999999" customHeight="1">
      <c r="A114" s="11" t="s">
        <v>100</v>
      </c>
      <c r="B114" s="8">
        <v>200</v>
      </c>
      <c r="C114" s="8"/>
      <c r="D114" s="15">
        <f t="shared" si="3"/>
        <v>0</v>
      </c>
    </row>
    <row r="115" spans="1:4" ht="16.899999999999999" customHeight="1">
      <c r="A115" s="11" t="s">
        <v>3</v>
      </c>
      <c r="B115" s="8">
        <f>SUM(B116:B117)</f>
        <v>3086</v>
      </c>
      <c r="C115" s="8">
        <f>SUM(C117)</f>
        <v>10</v>
      </c>
      <c r="D115" s="15">
        <f t="shared" si="3"/>
        <v>0.32404406999351915</v>
      </c>
    </row>
    <row r="116" spans="1:4" ht="16.899999999999999" customHeight="1">
      <c r="A116" s="7" t="s">
        <v>124</v>
      </c>
      <c r="B116" s="8">
        <v>2978</v>
      </c>
      <c r="C116" s="9"/>
      <c r="D116" s="15">
        <f t="shared" si="3"/>
        <v>0</v>
      </c>
    </row>
    <row r="117" spans="1:4" ht="16.899999999999999" customHeight="1">
      <c r="A117" s="7" t="s">
        <v>2</v>
      </c>
      <c r="B117" s="8">
        <v>108</v>
      </c>
      <c r="C117" s="9">
        <v>10</v>
      </c>
      <c r="D117" s="15">
        <f t="shared" si="3"/>
        <v>9.2592592592592595</v>
      </c>
    </row>
    <row r="118" spans="1:4" ht="16.899999999999999" customHeight="1">
      <c r="A118" s="11" t="s">
        <v>120</v>
      </c>
      <c r="B118" s="8">
        <f>B119</f>
        <v>100</v>
      </c>
      <c r="C118" s="8">
        <f>C119</f>
        <v>0</v>
      </c>
      <c r="D118" s="15">
        <f t="shared" si="3"/>
        <v>0</v>
      </c>
    </row>
    <row r="119" spans="1:4" ht="16.899999999999999" customHeight="1">
      <c r="A119" s="7" t="s">
        <v>123</v>
      </c>
      <c r="B119" s="8">
        <v>100</v>
      </c>
      <c r="C119" s="8"/>
      <c r="D119" s="15">
        <f t="shared" si="3"/>
        <v>0</v>
      </c>
    </row>
    <row r="120" spans="1:4" ht="16.899999999999999" customHeight="1">
      <c r="A120" s="11" t="s">
        <v>121</v>
      </c>
      <c r="B120" s="8">
        <f>SUM(B121:B121)</f>
        <v>500</v>
      </c>
      <c r="C120" s="8">
        <f>SUM(C121:C121)</f>
        <v>211</v>
      </c>
      <c r="D120" s="15">
        <f t="shared" si="3"/>
        <v>42.2</v>
      </c>
    </row>
    <row r="121" spans="1:4" ht="16.899999999999999" customHeight="1">
      <c r="A121" s="7" t="s">
        <v>1</v>
      </c>
      <c r="B121" s="8">
        <v>500</v>
      </c>
      <c r="C121" s="9">
        <v>211</v>
      </c>
      <c r="D121" s="15">
        <f t="shared" si="3"/>
        <v>42.2</v>
      </c>
    </row>
    <row r="122" spans="1:4" ht="16.899999999999999" customHeight="1">
      <c r="A122" s="11" t="s">
        <v>122</v>
      </c>
      <c r="B122" s="8">
        <f>SUM(B123:B123)</f>
        <v>9</v>
      </c>
      <c r="C122" s="8">
        <f>SUM(C123:C123)</f>
        <v>0</v>
      </c>
      <c r="D122" s="15">
        <f t="shared" si="3"/>
        <v>0</v>
      </c>
    </row>
    <row r="123" spans="1:4" ht="16.899999999999999" customHeight="1">
      <c r="A123" s="7" t="s">
        <v>0</v>
      </c>
      <c r="B123" s="8">
        <v>9</v>
      </c>
      <c r="C123" s="9"/>
      <c r="D123" s="15">
        <f t="shared" si="3"/>
        <v>0</v>
      </c>
    </row>
  </sheetData>
  <mergeCells count="1">
    <mergeCell ref="A2:D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2017-09-07T01:07:51Z</cp:lastPrinted>
  <dcterms:created xsi:type="dcterms:W3CDTF">2017-09-04T02:10:07Z</dcterms:created>
  <dcterms:modified xsi:type="dcterms:W3CDTF">2017-09-07T01:12:16Z</dcterms:modified>
</cp:coreProperties>
</file>